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90" windowHeight="7650"/>
  </bookViews>
  <sheets>
    <sheet name="B224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53" i="3" l="1"/>
  <c r="Q153" i="3"/>
  <c r="P153" i="3"/>
  <c r="O153" i="3"/>
  <c r="N153" i="3"/>
  <c r="M153" i="3"/>
  <c r="L153" i="3"/>
  <c r="K153" i="3"/>
  <c r="J153" i="3"/>
  <c r="I153" i="3"/>
  <c r="H153" i="3"/>
  <c r="G153" i="3"/>
  <c r="F153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R120" i="3"/>
  <c r="Q120" i="3"/>
  <c r="P120" i="3"/>
  <c r="O120" i="3"/>
  <c r="N120" i="3"/>
  <c r="M120" i="3"/>
  <c r="L120" i="3"/>
  <c r="K120" i="3"/>
  <c r="J120" i="3"/>
  <c r="I120" i="3"/>
  <c r="H120" i="3"/>
  <c r="G120" i="3"/>
  <c r="F120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</calcChain>
</file>

<file path=xl/sharedStrings.xml><?xml version="1.0" encoding="utf-8"?>
<sst xmlns="http://schemas.openxmlformats.org/spreadsheetml/2006/main" count="178" uniqueCount="98">
  <si>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</si>
  <si>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</si>
  <si>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</si>
  <si>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</si>
  <si>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</si>
  <si>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</si>
  <si>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</si>
  <si>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</si>
  <si>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</si>
  <si>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</si>
  <si>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</si>
  <si>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</si>
  <si>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(подпись)</t>
  </si>
  <si>
    <t>План по месяцам</t>
  </si>
  <si>
    <t>Вид бюджета</t>
  </si>
  <si>
    <t>Государственное учреждение</t>
  </si>
  <si>
    <t>Ответственный секретарь центрального исполнительного органа / руководитель государственного учреждения</t>
  </si>
  <si>
    <t>ВСЕГО</t>
  </si>
  <si>
    <t>Регион</t>
  </si>
  <si>
    <t>Период</t>
  </si>
  <si>
    <t>Ед.измерения</t>
  </si>
  <si>
    <t>Администратор бюджетных программ</t>
  </si>
  <si>
    <t>Наименование расходов</t>
  </si>
  <si>
    <t>Финансовый план на год</t>
  </si>
  <si>
    <t>(расшифровка подписи)</t>
  </si>
  <si>
    <t>Руководитель структурного
подразделения государственного
учреждения</t>
  </si>
  <si>
    <t>Программа</t>
  </si>
  <si>
    <t>Подпрограмма</t>
  </si>
  <si>
    <t>Специфика</t>
  </si>
  <si>
    <t>Код администратора</t>
  </si>
  <si>
    <t>Индивидуальный план финансирования по платежам</t>
  </si>
  <si>
    <t>Восточно-Казахстанская область</t>
  </si>
  <si>
    <t>02 - областной бюджет (города республиканского значения (столицы))</t>
  </si>
  <si>
    <t>2021 год</t>
  </si>
  <si>
    <t>тыс.тенге</t>
  </si>
  <si>
    <t>2611639 - ГУ "Отдел образования по Тарбагатайскому району" УО ВКО</t>
  </si>
  <si>
    <t>Тарбагатайский район (СВОД)</t>
  </si>
  <si>
    <t>261 - Управление образования области</t>
  </si>
  <si>
    <t>001 - Услуги по реализации государственной политики на местном уровне в области образования</t>
  </si>
  <si>
    <t>015    - Услуги по реализации государственной политики на местном уровне в области образования (За счет средств местного бюджета)</t>
  </si>
  <si>
    <t>Оплата труда</t>
  </si>
  <si>
    <t>Компенсационные выплаты</t>
  </si>
  <si>
    <t>Социальный налог</t>
  </si>
  <si>
    <t>Социальные отчисления в Государственный фонд социального страхования</t>
  </si>
  <si>
    <t>Отчисления на обязательное социальное медицинское страхование</t>
  </si>
  <si>
    <t>Оплата труда технического персонала</t>
  </si>
  <si>
    <t>Взносы работодателей по техническому персоналу</t>
  </si>
  <si>
    <t>Приобретение прочих запасов</t>
  </si>
  <si>
    <t>Оплата коммунальных услуг</t>
  </si>
  <si>
    <t>Оплата услуг связи</t>
  </si>
  <si>
    <t>Оплата прочих услуг и работ</t>
  </si>
  <si>
    <t>Командировки и служебные разъезды внутри страны</t>
  </si>
  <si>
    <t>007 - Проведение школьных олимпиад, внешкольных мероприятий и конкурсов областного масштаба</t>
  </si>
  <si>
    <t>015    - Проведение школьных олимпиад, внешкольных мероприятий и конкурсов областного масштаба (За счет средств местного бюджета</t>
  </si>
  <si>
    <t>029 - Методическая работа</t>
  </si>
  <si>
    <t>015    - Методическая работа (За счет средств местного бюджета)</t>
  </si>
  <si>
    <t>Взносы на обязательное страхование</t>
  </si>
  <si>
    <t>Приобретение топлива, горюче-смазочных материалов</t>
  </si>
  <si>
    <t>Прочие текущие затраты</t>
  </si>
  <si>
    <t>045    - Методическое и финансовое сопровождение системы образования за счет субвенций из республиканского бюджета на образование</t>
  </si>
  <si>
    <t>055 - Дополнительное образование для детей</t>
  </si>
  <si>
    <t>011    - Дополнительное образование для детей (За счет трансфертов из республиканского бюджета)</t>
  </si>
  <si>
    <t>015    - Дополнительное образование для детей (За счет средств местного бюджета)</t>
  </si>
  <si>
    <t>045    - Дополнительное образование для детей и юношества за счет субвенций из республиканского бюджета на образование</t>
  </si>
  <si>
    <t>067 - Капитальные расходы подведомственных государственных учреждений и организаций</t>
  </si>
  <si>
    <t>015    - Капитальные расходы подведомственных государственных учреждений и организаций (За счет средств местного бюджета)</t>
  </si>
  <si>
    <t>Приобретение транспортных средств</t>
  </si>
  <si>
    <t>Приобретение машин, оборудования, инструментов, производственного и хозяйственного инвентаря</t>
  </si>
  <si>
    <t>079 - Реализация мероприятий по социальной и инженерной инфраструктуре в сельских населенных пунктах в рамках проекта "Ауыл-Ел бесігі"</t>
  </si>
  <si>
    <t>015    - Реализация мероприятий по социальной и инженерной инфраструктуре в сельских населенных пунктах в рамках проекта "Ауыл-Ел бесігі" (За счет средств местного бюджета)</t>
  </si>
  <si>
    <t>Капитальный ремонт помещений, зданий, сооружений, передаточных устройств</t>
  </si>
  <si>
    <t>032    - Реализация мероприятий по социальной и инженерной инфраструктуре в сельских населенных пунктах в рамках проекта "Ауыл-Ел бесігі" за счет целевого трансферта из Национального фонда Республики Казахстан</t>
  </si>
  <si>
    <t>081 - Дошкольное воспитание и обучение</t>
  </si>
  <si>
    <t>011    - За счет трансфертов республиканского бюджета (Дошкольное воспитание и обучение)</t>
  </si>
  <si>
    <t>015    - За счет средств местного бюджета (Дошкольное воспитание и обучение)</t>
  </si>
  <si>
    <t>045    - За счет субвенций из республиканского бюджета на образование (Дошкольное воспитание и обучение)</t>
  </si>
  <si>
    <t>Трансферты физическим лицам</t>
  </si>
  <si>
    <t>082 - Общеобразовательное обучение в государственных организациях начального, основного и общего среднего образования</t>
  </si>
  <si>
    <t>011    - Общеобразовательное обучение в государственных организациях начального, основного и общего среднего образования за счет трансфертов из республиканского бюджета</t>
  </si>
  <si>
    <t>015    - Общеобразовательное обучение в государственных организациях начального, основного и общего среднего образования за счет средств местного бюджета</t>
  </si>
  <si>
    <t>Приобретение продуктов питания</t>
  </si>
  <si>
    <t>Приобретение лекарственных средств и прочих изделий медицинского назначения</t>
  </si>
  <si>
    <t>Затраты Фонда всеобщего обязательного среднего образования</t>
  </si>
  <si>
    <t>045    - Общеобразовательное обучение в государственных организациях начального, основного и общего среднего образования за счет субвенций из республиканского бюджета на образование</t>
  </si>
  <si>
    <t>086 - 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</t>
  </si>
  <si>
    <t>045    - Выплата единовременных денежных средств казахстанским гражданам, усыновившим (удочерившим) ребенка (детей)-сироту и ребенка (детей), оставшегося без попечения родителей за счет субвенций из республиканского бюджета на образование</t>
  </si>
  <si>
    <t>087 - Ежемесячные выплаты денежных средств опекунам (попечителям) на содержание ребенка-сироты (детей-сирот), и ребенка (детей), оставшегося без попечения родителей За счет трансфертов из республиканского бюджета</t>
  </si>
  <si>
    <t>015    - Ежемесячные выплаты денежных средств опекунам (попечителям) на содержание ребенка-сироты (детей-сирот), и ребенка (детей), оставшегося без попечения родителей за счет средств местного бюджета</t>
  </si>
  <si>
    <t>045    - Ежемесячные выплаты денежных средств опекунам (попечителям) на содержание ребенка-сироты (детей-сирот), и ребенка (детей), оставшегося без попечения родителей за счет субвенций из республиканского бюджета на образование</t>
  </si>
  <si>
    <t>092 - Содержание ребенка (детей), переданного патронатным воспитателям</t>
  </si>
  <si>
    <t>015    - Содержание ребенка (детей), переданного патронатным воспитателям за счет средств местного бюджета</t>
  </si>
  <si>
    <t>096 - Выполнение государственных обязательств по проектам государственно-частного партнерства</t>
  </si>
  <si>
    <t>015    - Выполнение государственных обязательств по проектам государственно-частного партнерства (За счет средств местного бюджета)</t>
  </si>
  <si>
    <t>Выполнение государственных обязательств по компенсации операционных (эксплуатационных) затрат по пр.</t>
  </si>
  <si>
    <t>202 - Реализация государственного образовательного заказа в дошкольных организациях образования</t>
  </si>
  <si>
    <t>015    - Реализация государственного образовательного заказа в дошкольных организациях образования за счет средств местного бюджета</t>
  </si>
  <si>
    <t>045    - Реализация государственного образовательного заказа в дошкольных организациях образования за счет субвенций из республиканского бюджета на образование</t>
  </si>
  <si>
    <t>Дауытбаева Самал Нагызхановна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</si>
</sst>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_ ;\-#,##0.0\ ;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9"/>
      <name val="Times New Roman"/>
      <family val="1"/>
      <charset val="204"/>
    </font>
    <font>
      <sz val="10"/>
      <name val="Arial Cyr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vertical="center"/>
    </xf>
    <xf numFmtId="0" fontId="2" fillId="0" borderId="0" xfId="1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/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2" fillId="3" borderId="0" xfId="1" applyNumberFormat="1" applyFont="1" applyFill="1" applyBorder="1" applyAlignment="1">
      <alignment horizontal="left"/>
    </xf>
    <xf numFmtId="0" fontId="2" fillId="5" borderId="3" xfId="1" applyNumberFormat="1" applyFont="1" applyFill="1" applyBorder="1" applyAlignment="1"/>
    <xf numFmtId="0" fontId="2" fillId="5" borderId="5" xfId="1" applyNumberFormat="1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8" fillId="0" borderId="0" xfId="0" applyNumberFormat="1" applyFont="1" applyFill="1" applyBorder="1"/>
    <xf numFmtId="0" fontId="9" fillId="0" borderId="0" xfId="1" applyNumberFormat="1" applyFont="1" applyFill="1" applyBorder="1" applyAlignment="1"/>
    <xf numFmtId="0" fontId="11" fillId="0" borderId="0" xfId="0" applyNumberFormat="1" applyFont="1" applyFill="1" applyBorder="1"/>
    <xf numFmtId="0" fontId="2" fillId="3" borderId="9" xfId="1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center"/>
    </xf>
    <xf numFmtId="0" fontId="4" fillId="0" borderId="6" xfId="1" applyNumberFormat="1" applyFont="1" applyFill="1" applyBorder="1" applyAlignment="1">
      <alignment horizontal="left" vertical="center"/>
    </xf>
    <xf numFmtId="0" fontId="4" fillId="0" borderId="2" xfId="1" applyNumberFormat="1" applyFont="1" applyFill="1" applyBorder="1" applyAlignment="1">
      <alignment horizontal="left" vertical="center"/>
    </xf>
    <xf numFmtId="0" fontId="4" fillId="0" borderId="9" xfId="1" applyNumberFormat="1" applyFont="1" applyFill="1" applyBorder="1" applyAlignment="1">
      <alignment horizontal="left" vertical="center"/>
    </xf>
    <xf numFmtId="0" fontId="4" fillId="0" borderId="8" xfId="1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left" vertical="center"/>
    </xf>
    <xf numFmtId="0" fontId="4" fillId="0" borderId="11" xfId="1" applyNumberFormat="1" applyFont="1" applyFill="1" applyBorder="1" applyAlignment="1">
      <alignment horizontal="center" vertical="center"/>
    </xf>
    <xf numFmtId="0" fontId="4" fillId="0" borderId="12" xfId="1" applyNumberFormat="1" applyFont="1" applyFill="1" applyBorder="1" applyAlignment="1">
      <alignment horizontal="center" vertical="center"/>
    </xf>
    <xf numFmtId="0" fontId="4" fillId="0" borderId="13" xfId="1" applyNumberFormat="1" applyFont="1" applyFill="1" applyBorder="1" applyAlignment="1">
      <alignment horizontal="center" vertical="center"/>
    </xf>
    <xf numFmtId="0" fontId="10" fillId="0" borderId="2" xfId="0" applyFont="1" applyBorder="1" applyAlignment="1"/>
    <xf numFmtId="0" fontId="10" fillId="0" borderId="0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right" vertical="center"/>
    </xf>
    <xf numFmtId="164" fontId="5" fillId="2" borderId="7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vertical="center"/>
    </xf>
    <xf numFmtId="164" fontId="2" fillId="0" borderId="10" xfId="1" applyNumberFormat="1" applyFont="1" applyFill="1" applyBorder="1" applyAlignment="1">
      <alignment vertical="center"/>
    </xf>
    <xf numFmtId="0" fontId="2" fillId="2" borderId="6" xfId="1" applyNumberFormat="1" applyFont="1" applyFill="1" applyBorder="1" applyAlignment="1">
      <alignment horizontal="left"/>
    </xf>
    <xf numFmtId="0" fontId="2" fillId="2" borderId="2" xfId="1" applyNumberFormat="1" applyFont="1" applyFill="1" applyBorder="1" applyAlignment="1">
      <alignment horizontal="left"/>
    </xf>
    <xf numFmtId="0" fontId="2" fillId="4" borderId="9" xfId="1" applyNumberFormat="1" applyFont="1" applyFill="1" applyBorder="1" applyAlignment="1">
      <alignment horizontal="left"/>
    </xf>
    <xf numFmtId="0" fontId="2" fillId="4" borderId="0" xfId="1" applyNumberFormat="1" applyFont="1" applyFill="1" applyBorder="1" applyAlignment="1">
      <alignment horizontal="left"/>
    </xf>
    <xf numFmtId="0" fontId="2" fillId="0" borderId="9" xfId="1" applyNumberFormat="1" applyFont="1" applyFill="1" applyBorder="1" applyAlignment="1">
      <alignment horizontal="left"/>
    </xf>
    <xf numFmtId="0" fontId="2" fillId="0" borderId="0" xfId="1" applyNumberFormat="1" applyFont="1" applyFill="1" applyBorder="1" applyAlignment="1">
      <alignment vertical="center"/>
    </xf>
    <xf numFmtId="164" fontId="5" fillId="5" borderId="5" xfId="0" applyNumberFormat="1" applyFont="1" applyFill="1" applyBorder="1" applyAlignment="1">
      <alignment horizontal="right" vertical="center"/>
    </xf>
    <xf numFmtId="164" fontId="5" fillId="5" borderId="4" xfId="0" applyNumberFormat="1" applyFont="1" applyFill="1" applyBorder="1" applyAlignment="1">
      <alignment horizontal="right" vertical="center"/>
    </xf>
    <xf numFmtId="0" fontId="12" fillId="0" borderId="0" xfId="0" applyFont="1"/>
    <xf numFmtId="164" fontId="2" fillId="4" borderId="0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2" fillId="3" borderId="0" xfId="1" applyNumberFormat="1" applyFont="1" applyFill="1" applyBorder="1" applyAlignment="1">
      <alignment horizontal="right" vertical="center"/>
    </xf>
    <xf numFmtId="164" fontId="2" fillId="3" borderId="10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1" applyNumberFormat="1" applyFont="1" applyFill="1" applyBorder="1" applyAlignment="1">
      <alignment horizontal="center" vertical="center"/>
    </xf>
    <xf numFmtId="0" fontId="4" fillId="0" borderId="11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 wrapText="1"/>
    </xf>
    <xf numFmtId="0" fontId="4" fillId="0" borderId="6" xfId="1" applyNumberFormat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0" borderId="7" xfId="1" applyNumberFormat="1" applyFont="1" applyFill="1" applyBorder="1" applyAlignment="1">
      <alignment horizontal="center" vertical="center"/>
    </xf>
  </cellXfs>
  <cellStyles count="3">
    <cellStyle name="КАНДАГАЧ тел3-33-96" xfId="2"/>
    <cellStyle name="Обычный" xfId="0" builtinId="0"/>
    <cellStyle name="Обычный_Лист2" xfId="1"/>
  </cellStyles>
  <dxfs count="0"/>
  <tableStyles count="0" defaultTableStyle="TableStyleMedium2" defaultPivotStyle="PivotStyleLight16"/>
  <colors>
    <mruColors>
      <color rgb="FFFFFF99"/>
      <color rgb="FFFFFFCC"/>
      <color rgb="FFCCFF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0"/>
  <sheetViews>
    <sheetView tabSelected="1" workbookViewId="0">
      <selection activeCell="A2" sqref="A2:R2"/>
    </sheetView>
  </sheetViews>
  <sheetFormatPr defaultColWidth="8.85546875" defaultRowHeight="12" x14ac:dyDescent="0.2"/>
  <cols>
    <col min="1" max="1" width="13.5703125" style="5" customWidth="1"/>
    <col min="2" max="3" width="3.7109375" style="5" customWidth="1"/>
    <col min="4" max="4" width="10.7109375" style="5" customWidth="1"/>
    <col min="5" max="5" width="30.7109375" style="5" customWidth="1"/>
    <col min="6" max="6" width="11.7109375" style="5" customWidth="1"/>
    <col min="7" max="18" width="10.7109375" style="5" customWidth="1"/>
    <col min="19" max="16384" width="8.85546875" style="5"/>
  </cols>
  <sheetData>
    <row r="1" spans="1:18" s="14" customFormat="1" ht="11.25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25"/>
      <c r="P1" s="25"/>
      <c r="Q1" s="26"/>
      <c r="R1" s="26"/>
    </row>
    <row r="2" spans="1:18" s="12" customFormat="1" ht="12.75" x14ac:dyDescent="0.2">
      <c r="A2" s="48" t="s">
        <v>30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">
      <c r="A4" s="3" t="s">
        <v>18</v>
      </c>
      <c r="B4" s="4"/>
      <c r="C4" s="4"/>
      <c r="D4" s="4"/>
      <c r="E4" s="4" t="s">
        <v>31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x14ac:dyDescent="0.2">
      <c r="A5" s="3" t="s">
        <v>14</v>
      </c>
      <c r="B5" s="4"/>
      <c r="C5" s="4"/>
      <c r="D5" s="4"/>
      <c r="E5" s="4" t="s">
        <v>32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">
      <c r="A6" s="3" t="s">
        <v>19</v>
      </c>
      <c r="B6" s="4"/>
      <c r="C6" s="4"/>
      <c r="D6" s="4"/>
      <c r="E6" s="4" t="s">
        <v>33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2.75" x14ac:dyDescent="0.2">
      <c r="A7" s="3" t="s">
        <v>20</v>
      </c>
      <c r="B7" s="4"/>
      <c r="C7" s="4"/>
      <c r="D7" s="4"/>
      <c r="E7" s="41" t="s">
        <v>34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">
      <c r="A8" s="3" t="s">
        <v>21</v>
      </c>
      <c r="B8" s="4"/>
      <c r="C8" s="4"/>
      <c r="D8" s="4"/>
      <c r="E8" s="4" t="s">
        <v>35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">
      <c r="A9" s="3" t="s">
        <v>15</v>
      </c>
      <c r="B9" s="4"/>
      <c r="C9" s="4"/>
      <c r="D9" s="4"/>
      <c r="E9" s="4" t="s">
        <v>36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s="16" customFormat="1" x14ac:dyDescent="0.2">
      <c r="A11" s="17" t="s">
        <v>29</v>
      </c>
      <c r="B11" s="18"/>
      <c r="C11" s="18"/>
      <c r="D11" s="18"/>
      <c r="E11" s="22"/>
      <c r="F11" s="49" t="s">
        <v>23</v>
      </c>
      <c r="G11" s="52" t="s">
        <v>13</v>
      </c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4"/>
    </row>
    <row r="12" spans="1:18" s="16" customFormat="1" x14ac:dyDescent="0.2">
      <c r="A12" s="19"/>
      <c r="B12" s="3" t="s">
        <v>26</v>
      </c>
      <c r="C12" s="3"/>
      <c r="D12" s="3"/>
      <c r="E12" s="23" t="s">
        <v>22</v>
      </c>
      <c r="F12" s="50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</row>
    <row r="13" spans="1:18" s="16" customFormat="1" x14ac:dyDescent="0.2">
      <c r="A13" s="19"/>
      <c r="B13" s="3"/>
      <c r="C13" s="3" t="s">
        <v>27</v>
      </c>
      <c r="D13" s="3"/>
      <c r="E13" s="23"/>
      <c r="F13" s="50"/>
      <c r="G13" s="23" t="s">
        <v>0</v>
      </c>
      <c r="H13" s="23" t="s">
        <v>1</v>
      </c>
      <c r="I13" s="23" t="s">
        <v>2</v>
      </c>
      <c r="J13" s="23" t="s">
        <v>3</v>
      </c>
      <c r="K13" s="23" t="s">
        <v>4</v>
      </c>
      <c r="L13" s="23" t="s">
        <v>5</v>
      </c>
      <c r="M13" s="23" t="s">
        <v>6</v>
      </c>
      <c r="N13" s="23" t="s">
        <v>7</v>
      </c>
      <c r="O13" s="23" t="s">
        <v>8</v>
      </c>
      <c r="P13" s="23" t="s">
        <v>9</v>
      </c>
      <c r="Q13" s="23" t="s">
        <v>10</v>
      </c>
      <c r="R13" s="23" t="s">
        <v>11</v>
      </c>
    </row>
    <row r="14" spans="1:18" s="16" customFormat="1" x14ac:dyDescent="0.2">
      <c r="A14" s="20"/>
      <c r="B14" s="21"/>
      <c r="C14" s="21"/>
      <c r="D14" s="21" t="s">
        <v>28</v>
      </c>
      <c r="E14" s="24"/>
      <c r="F14" s="51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</row>
    <row r="15" spans="1:18" x14ac:dyDescent="0.2">
      <c r="A15" s="33" t="s">
        <v>37</v>
      </c>
      <c r="B15" s="34"/>
      <c r="C15" s="34"/>
      <c r="D15" s="34"/>
      <c r="E15" s="34"/>
      <c r="F15" s="29">
        <f t="shared" ref="F15:R15" si="0">SUM(F18:F29)+SUM(F32:F32)+SUM(F35:F46)+SUM(F48:F53)+SUM(F56:F60)+SUM(F62:F71)+SUM(F73:F77)+SUM(F80:F81)+SUM(F84:F84)+SUM(F86:F86)+SUM(F89:F89)+SUM(F91:F91)+SUM(F93:F94)+SUM(F97:F101)+SUM(F103:F119)+SUM(F121:F133)+SUM(F136:F136)+SUM(F139:F139)+SUM(F141:F141)+SUM(F144:F144)+SUM(F147:F147)+SUM(F150:F150)+SUM(F152:F152)</f>
        <v>9772240</v>
      </c>
      <c r="G15" s="29">
        <f t="shared" si="0"/>
        <v>314390</v>
      </c>
      <c r="H15" s="29">
        <f t="shared" si="0"/>
        <v>1060468</v>
      </c>
      <c r="I15" s="29">
        <f t="shared" si="0"/>
        <v>719102</v>
      </c>
      <c r="J15" s="29">
        <f t="shared" si="0"/>
        <v>709592</v>
      </c>
      <c r="K15" s="29">
        <f t="shared" si="0"/>
        <v>1021727</v>
      </c>
      <c r="L15" s="29">
        <f t="shared" si="0"/>
        <v>1640507</v>
      </c>
      <c r="M15" s="29">
        <f t="shared" si="0"/>
        <v>483760</v>
      </c>
      <c r="N15" s="29">
        <f t="shared" si="0"/>
        <v>780714</v>
      </c>
      <c r="O15" s="29">
        <f t="shared" si="0"/>
        <v>791525</v>
      </c>
      <c r="P15" s="29">
        <f t="shared" si="0"/>
        <v>755104</v>
      </c>
      <c r="Q15" s="29">
        <f t="shared" si="0"/>
        <v>718274</v>
      </c>
      <c r="R15" s="30">
        <f t="shared" si="0"/>
        <v>777077</v>
      </c>
    </row>
    <row r="16" spans="1:18" x14ac:dyDescent="0.2">
      <c r="A16" s="15"/>
      <c r="B16" s="8" t="s">
        <v>38</v>
      </c>
      <c r="C16" s="8"/>
      <c r="D16" s="8"/>
      <c r="E16" s="8"/>
      <c r="F16" s="44">
        <f t="shared" ref="F16:R16" si="1">SUM(F18:F29)</f>
        <v>25244</v>
      </c>
      <c r="G16" s="44">
        <f t="shared" si="1"/>
        <v>0</v>
      </c>
      <c r="H16" s="44">
        <f t="shared" si="1"/>
        <v>4114</v>
      </c>
      <c r="I16" s="44">
        <f t="shared" si="1"/>
        <v>1618</v>
      </c>
      <c r="J16" s="44">
        <f t="shared" si="1"/>
        <v>1651</v>
      </c>
      <c r="K16" s="44">
        <f t="shared" si="1"/>
        <v>2043</v>
      </c>
      <c r="L16" s="44">
        <f t="shared" si="1"/>
        <v>4903</v>
      </c>
      <c r="M16" s="44">
        <f t="shared" si="1"/>
        <v>1640</v>
      </c>
      <c r="N16" s="44">
        <f t="shared" si="1"/>
        <v>2642</v>
      </c>
      <c r="O16" s="44">
        <f t="shared" si="1"/>
        <v>1578</v>
      </c>
      <c r="P16" s="44">
        <f t="shared" si="1"/>
        <v>1685</v>
      </c>
      <c r="Q16" s="44">
        <f t="shared" si="1"/>
        <v>1685</v>
      </c>
      <c r="R16" s="45">
        <f t="shared" si="1"/>
        <v>1685</v>
      </c>
    </row>
    <row r="17" spans="1:18" x14ac:dyDescent="0.2">
      <c r="A17" s="35"/>
      <c r="B17" s="36"/>
      <c r="C17" s="36" t="s">
        <v>39</v>
      </c>
      <c r="D17" s="36"/>
      <c r="E17" s="36"/>
      <c r="F17" s="42">
        <f t="shared" ref="F17:R17" si="2">SUM(F18:F29)</f>
        <v>25244</v>
      </c>
      <c r="G17" s="42">
        <f t="shared" si="2"/>
        <v>0</v>
      </c>
      <c r="H17" s="42">
        <f t="shared" si="2"/>
        <v>4114</v>
      </c>
      <c r="I17" s="42">
        <f t="shared" si="2"/>
        <v>1618</v>
      </c>
      <c r="J17" s="42">
        <f t="shared" si="2"/>
        <v>1651</v>
      </c>
      <c r="K17" s="42">
        <f t="shared" si="2"/>
        <v>2043</v>
      </c>
      <c r="L17" s="42">
        <f t="shared" si="2"/>
        <v>4903</v>
      </c>
      <c r="M17" s="42">
        <f t="shared" si="2"/>
        <v>1640</v>
      </c>
      <c r="N17" s="42">
        <f t="shared" si="2"/>
        <v>2642</v>
      </c>
      <c r="O17" s="42">
        <f t="shared" si="2"/>
        <v>1578</v>
      </c>
      <c r="P17" s="42">
        <f t="shared" si="2"/>
        <v>1685</v>
      </c>
      <c r="Q17" s="42">
        <f t="shared" si="2"/>
        <v>1685</v>
      </c>
      <c r="R17" s="43">
        <f t="shared" si="2"/>
        <v>1685</v>
      </c>
    </row>
    <row r="18" spans="1:18" x14ac:dyDescent="0.2">
      <c r="A18" s="37"/>
      <c r="B18" s="38"/>
      <c r="C18" s="38"/>
      <c r="D18" s="4">
        <v>111</v>
      </c>
      <c r="E18" s="38" t="s">
        <v>40</v>
      </c>
      <c r="F18" s="31">
        <v>8751</v>
      </c>
      <c r="G18" s="31">
        <v>0</v>
      </c>
      <c r="H18" s="31">
        <v>2011</v>
      </c>
      <c r="I18" s="31">
        <v>176</v>
      </c>
      <c r="J18" s="31">
        <v>792</v>
      </c>
      <c r="K18" s="31">
        <v>792</v>
      </c>
      <c r="L18" s="31">
        <v>1249</v>
      </c>
      <c r="M18" s="31">
        <v>146</v>
      </c>
      <c r="N18" s="31">
        <v>717</v>
      </c>
      <c r="O18" s="31">
        <v>717</v>
      </c>
      <c r="P18" s="31">
        <v>717</v>
      </c>
      <c r="Q18" s="31">
        <v>717</v>
      </c>
      <c r="R18" s="32">
        <v>717</v>
      </c>
    </row>
    <row r="19" spans="1:18" x14ac:dyDescent="0.2">
      <c r="A19" s="37"/>
      <c r="B19" s="38"/>
      <c r="C19" s="38"/>
      <c r="D19" s="4">
        <v>113</v>
      </c>
      <c r="E19" s="38" t="s">
        <v>41</v>
      </c>
      <c r="F19" s="31">
        <v>1411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1411</v>
      </c>
      <c r="M19" s="31">
        <v>0</v>
      </c>
      <c r="N19" s="31">
        <v>0</v>
      </c>
      <c r="O19" s="31">
        <v>0</v>
      </c>
      <c r="P19" s="31">
        <v>0</v>
      </c>
      <c r="Q19" s="31">
        <v>0</v>
      </c>
      <c r="R19" s="32">
        <v>0</v>
      </c>
    </row>
    <row r="20" spans="1:18" x14ac:dyDescent="0.2">
      <c r="A20" s="37"/>
      <c r="B20" s="38"/>
      <c r="C20" s="38"/>
      <c r="D20" s="4">
        <v>121</v>
      </c>
      <c r="E20" s="38" t="s">
        <v>42</v>
      </c>
      <c r="F20" s="31">
        <v>447</v>
      </c>
      <c r="G20" s="31">
        <v>0</v>
      </c>
      <c r="H20" s="31">
        <v>77</v>
      </c>
      <c r="I20" s="31">
        <v>37</v>
      </c>
      <c r="J20" s="31">
        <v>37</v>
      </c>
      <c r="K20" s="31">
        <v>37</v>
      </c>
      <c r="L20" s="31">
        <v>37</v>
      </c>
      <c r="M20" s="31">
        <v>37</v>
      </c>
      <c r="N20" s="31">
        <v>37</v>
      </c>
      <c r="O20" s="31">
        <v>37</v>
      </c>
      <c r="P20" s="31">
        <v>37</v>
      </c>
      <c r="Q20" s="31">
        <v>37</v>
      </c>
      <c r="R20" s="32">
        <v>37</v>
      </c>
    </row>
    <row r="21" spans="1:18" x14ac:dyDescent="0.2">
      <c r="A21" s="37"/>
      <c r="B21" s="38"/>
      <c r="C21" s="38"/>
      <c r="D21" s="4">
        <v>122</v>
      </c>
      <c r="E21" s="38" t="s">
        <v>43</v>
      </c>
      <c r="F21" s="31">
        <v>261</v>
      </c>
      <c r="G21" s="31">
        <v>0</v>
      </c>
      <c r="H21" s="31">
        <v>41</v>
      </c>
      <c r="I21" s="31">
        <v>22</v>
      </c>
      <c r="J21" s="31">
        <v>22</v>
      </c>
      <c r="K21" s="31">
        <v>22</v>
      </c>
      <c r="L21" s="31">
        <v>22</v>
      </c>
      <c r="M21" s="31">
        <v>22</v>
      </c>
      <c r="N21" s="31">
        <v>22</v>
      </c>
      <c r="O21" s="31">
        <v>22</v>
      </c>
      <c r="P21" s="31">
        <v>22</v>
      </c>
      <c r="Q21" s="31">
        <v>22</v>
      </c>
      <c r="R21" s="32">
        <v>22</v>
      </c>
    </row>
    <row r="22" spans="1:18" ht="40.15" customHeight="1" x14ac:dyDescent="0.2">
      <c r="A22" s="37"/>
      <c r="B22" s="38"/>
      <c r="C22" s="38"/>
      <c r="D22" s="4">
        <v>124</v>
      </c>
      <c r="E22" s="38" t="s">
        <v>44</v>
      </c>
      <c r="F22" s="31">
        <v>170</v>
      </c>
      <c r="G22" s="31">
        <v>0</v>
      </c>
      <c r="H22" s="31">
        <v>30</v>
      </c>
      <c r="I22" s="31">
        <v>14</v>
      </c>
      <c r="J22" s="31">
        <v>14</v>
      </c>
      <c r="K22" s="31">
        <v>14</v>
      </c>
      <c r="L22" s="31">
        <v>14</v>
      </c>
      <c r="M22" s="31">
        <v>14</v>
      </c>
      <c r="N22" s="31">
        <v>14</v>
      </c>
      <c r="O22" s="31">
        <v>14</v>
      </c>
      <c r="P22" s="31">
        <v>14</v>
      </c>
      <c r="Q22" s="31">
        <v>14</v>
      </c>
      <c r="R22" s="32">
        <v>14</v>
      </c>
    </row>
    <row r="23" spans="1:18" x14ac:dyDescent="0.2">
      <c r="A23" s="37"/>
      <c r="B23" s="38"/>
      <c r="C23" s="38"/>
      <c r="D23" s="4">
        <v>131</v>
      </c>
      <c r="E23" s="38" t="s">
        <v>45</v>
      </c>
      <c r="F23" s="31">
        <v>4936</v>
      </c>
      <c r="G23" s="31">
        <v>0</v>
      </c>
      <c r="H23" s="31">
        <v>848</v>
      </c>
      <c r="I23" s="31">
        <v>290</v>
      </c>
      <c r="J23" s="31">
        <v>424</v>
      </c>
      <c r="K23" s="31">
        <v>424</v>
      </c>
      <c r="L23" s="31">
        <v>424</v>
      </c>
      <c r="M23" s="31">
        <v>406</v>
      </c>
      <c r="N23" s="31">
        <v>424</v>
      </c>
      <c r="O23" s="31">
        <v>424</v>
      </c>
      <c r="P23" s="31">
        <v>424</v>
      </c>
      <c r="Q23" s="31">
        <v>424</v>
      </c>
      <c r="R23" s="32">
        <v>424</v>
      </c>
    </row>
    <row r="24" spans="1:18" x14ac:dyDescent="0.2">
      <c r="A24" s="37"/>
      <c r="B24" s="38"/>
      <c r="C24" s="38"/>
      <c r="D24" s="4">
        <v>135</v>
      </c>
      <c r="E24" s="38" t="s">
        <v>46</v>
      </c>
      <c r="F24" s="31">
        <v>498</v>
      </c>
      <c r="G24" s="31">
        <v>0</v>
      </c>
      <c r="H24" s="31">
        <v>80</v>
      </c>
      <c r="I24" s="31">
        <v>40</v>
      </c>
      <c r="J24" s="31">
        <v>50</v>
      </c>
      <c r="K24" s="31">
        <v>41</v>
      </c>
      <c r="L24" s="31">
        <v>41</v>
      </c>
      <c r="M24" s="31">
        <v>41</v>
      </c>
      <c r="N24" s="31">
        <v>41</v>
      </c>
      <c r="O24" s="31">
        <v>41</v>
      </c>
      <c r="P24" s="31">
        <v>41</v>
      </c>
      <c r="Q24" s="31">
        <v>41</v>
      </c>
      <c r="R24" s="32">
        <v>41</v>
      </c>
    </row>
    <row r="25" spans="1:18" ht="40.15" customHeight="1" x14ac:dyDescent="0.2">
      <c r="A25" s="37"/>
      <c r="B25" s="38"/>
      <c r="C25" s="38"/>
      <c r="D25" s="4">
        <v>149</v>
      </c>
      <c r="E25" s="38" t="s">
        <v>47</v>
      </c>
      <c r="F25" s="31">
        <v>1226</v>
      </c>
      <c r="G25" s="31">
        <v>0</v>
      </c>
      <c r="H25" s="31">
        <v>0</v>
      </c>
      <c r="I25" s="31">
        <v>675</v>
      </c>
      <c r="J25" s="31">
        <v>0</v>
      </c>
      <c r="K25" s="31">
        <v>508</v>
      </c>
      <c r="L25" s="31">
        <v>0</v>
      </c>
      <c r="M25" s="31">
        <v>0</v>
      </c>
      <c r="N25" s="31">
        <v>0</v>
      </c>
      <c r="O25" s="31">
        <v>43</v>
      </c>
      <c r="P25" s="31">
        <v>0</v>
      </c>
      <c r="Q25" s="31">
        <v>0</v>
      </c>
      <c r="R25" s="32">
        <v>0</v>
      </c>
    </row>
    <row r="26" spans="1:18" x14ac:dyDescent="0.2">
      <c r="A26" s="37"/>
      <c r="B26" s="38"/>
      <c r="C26" s="38"/>
      <c r="D26" s="4">
        <v>151</v>
      </c>
      <c r="E26" s="38" t="s">
        <v>48</v>
      </c>
      <c r="F26" s="31">
        <v>1500</v>
      </c>
      <c r="G26" s="31">
        <v>0</v>
      </c>
      <c r="H26" s="31">
        <v>400</v>
      </c>
      <c r="I26" s="31">
        <v>200</v>
      </c>
      <c r="J26" s="31">
        <v>50</v>
      </c>
      <c r="K26" s="31">
        <v>50</v>
      </c>
      <c r="L26" s="31">
        <v>50</v>
      </c>
      <c r="M26" s="31">
        <v>50</v>
      </c>
      <c r="N26" s="31">
        <v>50</v>
      </c>
      <c r="O26" s="31">
        <v>50</v>
      </c>
      <c r="P26" s="31">
        <v>200</v>
      </c>
      <c r="Q26" s="31">
        <v>200</v>
      </c>
      <c r="R26" s="32">
        <v>200</v>
      </c>
    </row>
    <row r="27" spans="1:18" x14ac:dyDescent="0.2">
      <c r="A27" s="37"/>
      <c r="B27" s="38"/>
      <c r="C27" s="38"/>
      <c r="D27" s="4">
        <v>152</v>
      </c>
      <c r="E27" s="38" t="s">
        <v>49</v>
      </c>
      <c r="F27" s="31">
        <v>350</v>
      </c>
      <c r="G27" s="31">
        <v>0</v>
      </c>
      <c r="H27" s="31">
        <v>0</v>
      </c>
      <c r="I27" s="31">
        <v>29</v>
      </c>
      <c r="J27" s="31">
        <v>29</v>
      </c>
      <c r="K27" s="31">
        <v>29</v>
      </c>
      <c r="L27" s="31">
        <v>29</v>
      </c>
      <c r="M27" s="31">
        <v>89</v>
      </c>
      <c r="N27" s="31">
        <v>29</v>
      </c>
      <c r="O27" s="31">
        <v>29</v>
      </c>
      <c r="P27" s="31">
        <v>29</v>
      </c>
      <c r="Q27" s="31">
        <v>29</v>
      </c>
      <c r="R27" s="32">
        <v>29</v>
      </c>
    </row>
    <row r="28" spans="1:18" x14ac:dyDescent="0.2">
      <c r="A28" s="37"/>
      <c r="B28" s="38"/>
      <c r="C28" s="38"/>
      <c r="D28" s="4">
        <v>159</v>
      </c>
      <c r="E28" s="38" t="s">
        <v>50</v>
      </c>
      <c r="F28" s="31">
        <v>4828</v>
      </c>
      <c r="G28" s="31">
        <v>0</v>
      </c>
      <c r="H28" s="31">
        <v>252</v>
      </c>
      <c r="I28" s="31">
        <v>126</v>
      </c>
      <c r="J28" s="31">
        <v>233</v>
      </c>
      <c r="K28" s="31">
        <v>126</v>
      </c>
      <c r="L28" s="31">
        <v>1626</v>
      </c>
      <c r="M28" s="31">
        <v>835</v>
      </c>
      <c r="N28" s="31">
        <v>1126</v>
      </c>
      <c r="O28" s="31">
        <v>126</v>
      </c>
      <c r="P28" s="31">
        <v>126</v>
      </c>
      <c r="Q28" s="31">
        <v>126</v>
      </c>
      <c r="R28" s="32">
        <v>126</v>
      </c>
    </row>
    <row r="29" spans="1:18" x14ac:dyDescent="0.2">
      <c r="A29" s="37"/>
      <c r="B29" s="38"/>
      <c r="C29" s="38"/>
      <c r="D29" s="4">
        <v>161</v>
      </c>
      <c r="E29" s="38" t="s">
        <v>51</v>
      </c>
      <c r="F29" s="31">
        <v>866</v>
      </c>
      <c r="G29" s="31">
        <v>0</v>
      </c>
      <c r="H29" s="31">
        <v>375</v>
      </c>
      <c r="I29" s="31">
        <v>9</v>
      </c>
      <c r="J29" s="31">
        <v>0</v>
      </c>
      <c r="K29" s="31">
        <v>0</v>
      </c>
      <c r="L29" s="31">
        <v>0</v>
      </c>
      <c r="M29" s="31">
        <v>0</v>
      </c>
      <c r="N29" s="31">
        <v>182</v>
      </c>
      <c r="O29" s="31">
        <v>75</v>
      </c>
      <c r="P29" s="31">
        <v>75</v>
      </c>
      <c r="Q29" s="31">
        <v>75</v>
      </c>
      <c r="R29" s="32">
        <v>75</v>
      </c>
    </row>
    <row r="30" spans="1:18" x14ac:dyDescent="0.2">
      <c r="A30" s="15"/>
      <c r="B30" s="8" t="s">
        <v>52</v>
      </c>
      <c r="C30" s="8"/>
      <c r="D30" s="8"/>
      <c r="E30" s="8"/>
      <c r="F30" s="44">
        <f t="shared" ref="F30:R30" si="3">SUM(F32:F32)</f>
        <v>88</v>
      </c>
      <c r="G30" s="44">
        <f t="shared" si="3"/>
        <v>0</v>
      </c>
      <c r="H30" s="44">
        <f t="shared" si="3"/>
        <v>0</v>
      </c>
      <c r="I30" s="44">
        <f t="shared" si="3"/>
        <v>0</v>
      </c>
      <c r="J30" s="44">
        <f t="shared" si="3"/>
        <v>0</v>
      </c>
      <c r="K30" s="44">
        <f t="shared" si="3"/>
        <v>88</v>
      </c>
      <c r="L30" s="44">
        <f t="shared" si="3"/>
        <v>0</v>
      </c>
      <c r="M30" s="44">
        <f t="shared" si="3"/>
        <v>0</v>
      </c>
      <c r="N30" s="44">
        <f t="shared" si="3"/>
        <v>0</v>
      </c>
      <c r="O30" s="44">
        <f t="shared" si="3"/>
        <v>0</v>
      </c>
      <c r="P30" s="44">
        <f t="shared" si="3"/>
        <v>0</v>
      </c>
      <c r="Q30" s="44">
        <f t="shared" si="3"/>
        <v>0</v>
      </c>
      <c r="R30" s="45">
        <f t="shared" si="3"/>
        <v>0</v>
      </c>
    </row>
    <row r="31" spans="1:18" x14ac:dyDescent="0.2">
      <c r="A31" s="35"/>
      <c r="B31" s="36"/>
      <c r="C31" s="36" t="s">
        <v>53</v>
      </c>
      <c r="D31" s="36"/>
      <c r="E31" s="36"/>
      <c r="F31" s="42">
        <f t="shared" ref="F31:R31" si="4">SUM(F32:F32)</f>
        <v>88</v>
      </c>
      <c r="G31" s="42">
        <f t="shared" si="4"/>
        <v>0</v>
      </c>
      <c r="H31" s="42">
        <f t="shared" si="4"/>
        <v>0</v>
      </c>
      <c r="I31" s="42">
        <f t="shared" si="4"/>
        <v>0</v>
      </c>
      <c r="J31" s="42">
        <f t="shared" si="4"/>
        <v>0</v>
      </c>
      <c r="K31" s="42">
        <f t="shared" si="4"/>
        <v>88</v>
      </c>
      <c r="L31" s="42">
        <f t="shared" si="4"/>
        <v>0</v>
      </c>
      <c r="M31" s="42">
        <f t="shared" si="4"/>
        <v>0</v>
      </c>
      <c r="N31" s="42">
        <f t="shared" si="4"/>
        <v>0</v>
      </c>
      <c r="O31" s="42">
        <f t="shared" si="4"/>
        <v>0</v>
      </c>
      <c r="P31" s="42">
        <f t="shared" si="4"/>
        <v>0</v>
      </c>
      <c r="Q31" s="42">
        <f t="shared" si="4"/>
        <v>0</v>
      </c>
      <c r="R31" s="43">
        <f t="shared" si="4"/>
        <v>0</v>
      </c>
    </row>
    <row r="32" spans="1:18" x14ac:dyDescent="0.2">
      <c r="A32" s="37"/>
      <c r="B32" s="38"/>
      <c r="C32" s="38"/>
      <c r="D32" s="4">
        <v>159</v>
      </c>
      <c r="E32" s="38" t="s">
        <v>50</v>
      </c>
      <c r="F32" s="31">
        <v>88</v>
      </c>
      <c r="G32" s="31">
        <v>0</v>
      </c>
      <c r="H32" s="31">
        <v>0</v>
      </c>
      <c r="I32" s="31">
        <v>0</v>
      </c>
      <c r="J32" s="31">
        <v>0</v>
      </c>
      <c r="K32" s="31">
        <v>88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2">
        <v>0</v>
      </c>
    </row>
    <row r="33" spans="1:18" x14ac:dyDescent="0.2">
      <c r="A33" s="15"/>
      <c r="B33" s="8" t="s">
        <v>54</v>
      </c>
      <c r="C33" s="8"/>
      <c r="D33" s="8"/>
      <c r="E33" s="8"/>
      <c r="F33" s="44">
        <f t="shared" ref="F33:R33" si="5">SUM(F35:F46)+SUM(F48:F53)</f>
        <v>61721</v>
      </c>
      <c r="G33" s="44">
        <f t="shared" si="5"/>
        <v>0</v>
      </c>
      <c r="H33" s="44">
        <f t="shared" si="5"/>
        <v>5597</v>
      </c>
      <c r="I33" s="44">
        <f t="shared" si="5"/>
        <v>5409</v>
      </c>
      <c r="J33" s="44">
        <f t="shared" si="5"/>
        <v>5562</v>
      </c>
      <c r="K33" s="44">
        <f t="shared" si="5"/>
        <v>5008</v>
      </c>
      <c r="L33" s="44">
        <f t="shared" si="5"/>
        <v>8698</v>
      </c>
      <c r="M33" s="44">
        <f t="shared" si="5"/>
        <v>832</v>
      </c>
      <c r="N33" s="44">
        <f t="shared" si="5"/>
        <v>4379</v>
      </c>
      <c r="O33" s="44">
        <f t="shared" si="5"/>
        <v>6281</v>
      </c>
      <c r="P33" s="44">
        <f t="shared" si="5"/>
        <v>5653</v>
      </c>
      <c r="Q33" s="44">
        <f t="shared" si="5"/>
        <v>7761</v>
      </c>
      <c r="R33" s="45">
        <f t="shared" si="5"/>
        <v>6541</v>
      </c>
    </row>
    <row r="34" spans="1:18" x14ac:dyDescent="0.2">
      <c r="A34" s="35"/>
      <c r="B34" s="36"/>
      <c r="C34" s="36" t="s">
        <v>55</v>
      </c>
      <c r="D34" s="36"/>
      <c r="E34" s="36"/>
      <c r="F34" s="42">
        <f t="shared" ref="F34:R34" si="6">SUM(F35:F46)</f>
        <v>30618</v>
      </c>
      <c r="G34" s="42">
        <f t="shared" si="6"/>
        <v>0</v>
      </c>
      <c r="H34" s="42">
        <f t="shared" si="6"/>
        <v>203</v>
      </c>
      <c r="I34" s="42">
        <f t="shared" si="6"/>
        <v>1446</v>
      </c>
      <c r="J34" s="42">
        <f t="shared" si="6"/>
        <v>2322</v>
      </c>
      <c r="K34" s="42">
        <f t="shared" si="6"/>
        <v>1578</v>
      </c>
      <c r="L34" s="42">
        <f t="shared" si="6"/>
        <v>8698</v>
      </c>
      <c r="M34" s="42">
        <f t="shared" si="6"/>
        <v>96</v>
      </c>
      <c r="N34" s="42">
        <f t="shared" si="6"/>
        <v>1836</v>
      </c>
      <c r="O34" s="42">
        <f t="shared" si="6"/>
        <v>2636</v>
      </c>
      <c r="P34" s="42">
        <f t="shared" si="6"/>
        <v>3592</v>
      </c>
      <c r="Q34" s="42">
        <f t="shared" si="6"/>
        <v>7187</v>
      </c>
      <c r="R34" s="43">
        <f t="shared" si="6"/>
        <v>1024</v>
      </c>
    </row>
    <row r="35" spans="1:18" x14ac:dyDescent="0.2">
      <c r="A35" s="37"/>
      <c r="B35" s="38"/>
      <c r="C35" s="38"/>
      <c r="D35" s="4">
        <v>111</v>
      </c>
      <c r="E35" s="38" t="s">
        <v>40</v>
      </c>
      <c r="F35" s="31">
        <v>10526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6090</v>
      </c>
      <c r="M35" s="31">
        <v>0</v>
      </c>
      <c r="N35" s="31">
        <v>0</v>
      </c>
      <c r="O35" s="31">
        <v>0</v>
      </c>
      <c r="P35" s="31">
        <v>0</v>
      </c>
      <c r="Q35" s="31">
        <v>4436</v>
      </c>
      <c r="R35" s="32">
        <v>0</v>
      </c>
    </row>
    <row r="36" spans="1:18" x14ac:dyDescent="0.2">
      <c r="A36" s="37"/>
      <c r="B36" s="38"/>
      <c r="C36" s="38"/>
      <c r="D36" s="4">
        <v>113</v>
      </c>
      <c r="E36" s="38" t="s">
        <v>41</v>
      </c>
      <c r="F36" s="31">
        <v>1980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1980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2">
        <v>0</v>
      </c>
    </row>
    <row r="37" spans="1:18" x14ac:dyDescent="0.2">
      <c r="A37" s="37"/>
      <c r="B37" s="38"/>
      <c r="C37" s="38"/>
      <c r="D37" s="4">
        <v>121</v>
      </c>
      <c r="E37" s="38" t="s">
        <v>42</v>
      </c>
      <c r="F37" s="31">
        <v>189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189</v>
      </c>
      <c r="M37" s="31">
        <v>0</v>
      </c>
      <c r="N37" s="31">
        <v>0</v>
      </c>
      <c r="O37" s="31">
        <v>0</v>
      </c>
      <c r="P37" s="31">
        <v>0</v>
      </c>
      <c r="Q37" s="31">
        <v>0</v>
      </c>
      <c r="R37" s="32">
        <v>0</v>
      </c>
    </row>
    <row r="38" spans="1:18" x14ac:dyDescent="0.2">
      <c r="A38" s="37"/>
      <c r="B38" s="38"/>
      <c r="C38" s="38"/>
      <c r="D38" s="4">
        <v>122</v>
      </c>
      <c r="E38" s="38" t="s">
        <v>43</v>
      </c>
      <c r="F38" s="31">
        <v>433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135</v>
      </c>
      <c r="M38" s="31">
        <v>0</v>
      </c>
      <c r="N38" s="31">
        <v>0</v>
      </c>
      <c r="O38" s="31">
        <v>0</v>
      </c>
      <c r="P38" s="31">
        <v>0</v>
      </c>
      <c r="Q38" s="31">
        <v>298</v>
      </c>
      <c r="R38" s="32">
        <v>0</v>
      </c>
    </row>
    <row r="39" spans="1:18" x14ac:dyDescent="0.2">
      <c r="A39" s="37"/>
      <c r="B39" s="38"/>
      <c r="C39" s="38"/>
      <c r="D39" s="4">
        <v>123</v>
      </c>
      <c r="E39" s="38" t="s">
        <v>56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2">
        <v>0</v>
      </c>
    </row>
    <row r="40" spans="1:18" x14ac:dyDescent="0.2">
      <c r="A40" s="37"/>
      <c r="B40" s="38"/>
      <c r="C40" s="38"/>
      <c r="D40" s="4">
        <v>124</v>
      </c>
      <c r="E40" s="38" t="s">
        <v>44</v>
      </c>
      <c r="F40" s="31">
        <v>145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145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2">
        <v>0</v>
      </c>
    </row>
    <row r="41" spans="1:18" x14ac:dyDescent="0.2">
      <c r="A41" s="37"/>
      <c r="B41" s="38"/>
      <c r="C41" s="38"/>
      <c r="D41" s="4">
        <v>144</v>
      </c>
      <c r="E41" s="38" t="s">
        <v>57</v>
      </c>
      <c r="F41" s="31">
        <v>3827</v>
      </c>
      <c r="G41" s="31">
        <v>0</v>
      </c>
      <c r="H41" s="31">
        <v>50</v>
      </c>
      <c r="I41" s="31">
        <v>100</v>
      </c>
      <c r="J41" s="31">
        <v>486</v>
      </c>
      <c r="K41" s="31">
        <v>236</v>
      </c>
      <c r="L41" s="31">
        <v>0</v>
      </c>
      <c r="M41" s="31">
        <v>0</v>
      </c>
      <c r="N41" s="31">
        <v>236</v>
      </c>
      <c r="O41" s="31">
        <v>444</v>
      </c>
      <c r="P41" s="31">
        <v>746</v>
      </c>
      <c r="Q41" s="31">
        <v>1231</v>
      </c>
      <c r="R41" s="32">
        <v>298</v>
      </c>
    </row>
    <row r="42" spans="1:18" x14ac:dyDescent="0.2">
      <c r="A42" s="37"/>
      <c r="B42" s="38"/>
      <c r="C42" s="38"/>
      <c r="D42" s="4">
        <v>149</v>
      </c>
      <c r="E42" s="38" t="s">
        <v>47</v>
      </c>
      <c r="F42" s="31">
        <v>3537</v>
      </c>
      <c r="G42" s="31">
        <v>0</v>
      </c>
      <c r="H42" s="31">
        <v>0</v>
      </c>
      <c r="I42" s="31">
        <v>760</v>
      </c>
      <c r="J42" s="31">
        <v>500</v>
      </c>
      <c r="K42" s="31">
        <v>200</v>
      </c>
      <c r="L42" s="31">
        <v>0</v>
      </c>
      <c r="M42" s="31">
        <v>0</v>
      </c>
      <c r="N42" s="31">
        <v>500</v>
      </c>
      <c r="O42" s="31">
        <v>856</v>
      </c>
      <c r="P42" s="31">
        <v>541</v>
      </c>
      <c r="Q42" s="31">
        <v>19</v>
      </c>
      <c r="R42" s="32">
        <v>161</v>
      </c>
    </row>
    <row r="43" spans="1:18" x14ac:dyDescent="0.2">
      <c r="A43" s="37"/>
      <c r="B43" s="38"/>
      <c r="C43" s="38"/>
      <c r="D43" s="4">
        <v>152</v>
      </c>
      <c r="E43" s="38" t="s">
        <v>49</v>
      </c>
      <c r="F43" s="31">
        <v>642</v>
      </c>
      <c r="G43" s="31">
        <v>0</v>
      </c>
      <c r="H43" s="31">
        <v>46</v>
      </c>
      <c r="I43" s="31">
        <v>54</v>
      </c>
      <c r="J43" s="31">
        <v>54</v>
      </c>
      <c r="K43" s="31">
        <v>54</v>
      </c>
      <c r="L43" s="31">
        <v>0</v>
      </c>
      <c r="M43" s="31">
        <v>0</v>
      </c>
      <c r="N43" s="31">
        <v>54</v>
      </c>
      <c r="O43" s="31">
        <v>54</v>
      </c>
      <c r="P43" s="31">
        <v>222</v>
      </c>
      <c r="Q43" s="31">
        <v>54</v>
      </c>
      <c r="R43" s="32">
        <v>50</v>
      </c>
    </row>
    <row r="44" spans="1:18" x14ac:dyDescent="0.2">
      <c r="A44" s="37"/>
      <c r="B44" s="38"/>
      <c r="C44" s="38"/>
      <c r="D44" s="4">
        <v>159</v>
      </c>
      <c r="E44" s="38" t="s">
        <v>50</v>
      </c>
      <c r="F44" s="31">
        <v>2415</v>
      </c>
      <c r="G44" s="31">
        <v>0</v>
      </c>
      <c r="H44" s="31">
        <v>107</v>
      </c>
      <c r="I44" s="31">
        <v>144</v>
      </c>
      <c r="J44" s="31">
        <v>294</v>
      </c>
      <c r="K44" s="31">
        <v>217</v>
      </c>
      <c r="L44" s="31">
        <v>72</v>
      </c>
      <c r="M44" s="31">
        <v>96</v>
      </c>
      <c r="N44" s="31">
        <v>228</v>
      </c>
      <c r="O44" s="31">
        <v>294</v>
      </c>
      <c r="P44" s="31">
        <v>709</v>
      </c>
      <c r="Q44" s="31">
        <v>127</v>
      </c>
      <c r="R44" s="32">
        <v>127</v>
      </c>
    </row>
    <row r="45" spans="1:18" x14ac:dyDescent="0.2">
      <c r="A45" s="37"/>
      <c r="B45" s="38"/>
      <c r="C45" s="38"/>
      <c r="D45" s="4">
        <v>161</v>
      </c>
      <c r="E45" s="38" t="s">
        <v>51</v>
      </c>
      <c r="F45" s="31">
        <v>4390</v>
      </c>
      <c r="G45" s="31">
        <v>0</v>
      </c>
      <c r="H45" s="31">
        <v>0</v>
      </c>
      <c r="I45" s="31">
        <v>388</v>
      </c>
      <c r="J45" s="31">
        <v>488</v>
      </c>
      <c r="K45" s="31">
        <v>458</v>
      </c>
      <c r="L45" s="31">
        <v>0</v>
      </c>
      <c r="M45" s="31">
        <v>0</v>
      </c>
      <c r="N45" s="31">
        <v>818</v>
      </c>
      <c r="O45" s="31">
        <v>488</v>
      </c>
      <c r="P45" s="31">
        <v>874</v>
      </c>
      <c r="Q45" s="31">
        <v>488</v>
      </c>
      <c r="R45" s="32">
        <v>388</v>
      </c>
    </row>
    <row r="46" spans="1:18" x14ac:dyDescent="0.2">
      <c r="A46" s="37"/>
      <c r="B46" s="38"/>
      <c r="C46" s="38"/>
      <c r="D46" s="4">
        <v>169</v>
      </c>
      <c r="E46" s="38" t="s">
        <v>58</v>
      </c>
      <c r="F46" s="31">
        <v>2534</v>
      </c>
      <c r="G46" s="31">
        <v>0</v>
      </c>
      <c r="H46" s="31">
        <v>0</v>
      </c>
      <c r="I46" s="31">
        <v>0</v>
      </c>
      <c r="J46" s="31">
        <v>500</v>
      </c>
      <c r="K46" s="31">
        <v>413</v>
      </c>
      <c r="L46" s="31">
        <v>87</v>
      </c>
      <c r="M46" s="31">
        <v>0</v>
      </c>
      <c r="N46" s="31">
        <v>0</v>
      </c>
      <c r="O46" s="31">
        <v>500</v>
      </c>
      <c r="P46" s="31">
        <v>500</v>
      </c>
      <c r="Q46" s="31">
        <v>534</v>
      </c>
      <c r="R46" s="32">
        <v>0</v>
      </c>
    </row>
    <row r="47" spans="1:18" x14ac:dyDescent="0.2">
      <c r="A47" s="35"/>
      <c r="B47" s="36"/>
      <c r="C47" s="36" t="s">
        <v>59</v>
      </c>
      <c r="D47" s="36"/>
      <c r="E47" s="36"/>
      <c r="F47" s="42">
        <f t="shared" ref="F47:R47" si="7">SUM(F48:F53)</f>
        <v>31103</v>
      </c>
      <c r="G47" s="42">
        <f t="shared" si="7"/>
        <v>0</v>
      </c>
      <c r="H47" s="42">
        <f t="shared" si="7"/>
        <v>5394</v>
      </c>
      <c r="I47" s="42">
        <f t="shared" si="7"/>
        <v>3963</v>
      </c>
      <c r="J47" s="42">
        <f t="shared" si="7"/>
        <v>3240</v>
      </c>
      <c r="K47" s="42">
        <f t="shared" si="7"/>
        <v>3430</v>
      </c>
      <c r="L47" s="42">
        <f t="shared" si="7"/>
        <v>0</v>
      </c>
      <c r="M47" s="42">
        <f t="shared" si="7"/>
        <v>736</v>
      </c>
      <c r="N47" s="42">
        <f t="shared" si="7"/>
        <v>2543</v>
      </c>
      <c r="O47" s="42">
        <f t="shared" si="7"/>
        <v>3645</v>
      </c>
      <c r="P47" s="42">
        <f t="shared" si="7"/>
        <v>2061</v>
      </c>
      <c r="Q47" s="42">
        <f t="shared" si="7"/>
        <v>574</v>
      </c>
      <c r="R47" s="43">
        <f t="shared" si="7"/>
        <v>5517</v>
      </c>
    </row>
    <row r="48" spans="1:18" x14ac:dyDescent="0.2">
      <c r="A48" s="37"/>
      <c r="B48" s="38"/>
      <c r="C48" s="38"/>
      <c r="D48" s="4">
        <v>111</v>
      </c>
      <c r="E48" s="38" t="s">
        <v>40</v>
      </c>
      <c r="F48" s="31">
        <v>26994</v>
      </c>
      <c r="G48" s="31">
        <v>0</v>
      </c>
      <c r="H48" s="31">
        <v>5073</v>
      </c>
      <c r="I48" s="31">
        <v>3600</v>
      </c>
      <c r="J48" s="31">
        <v>2919</v>
      </c>
      <c r="K48" s="31">
        <v>3109</v>
      </c>
      <c r="L48" s="31">
        <v>0</v>
      </c>
      <c r="M48" s="31">
        <v>700</v>
      </c>
      <c r="N48" s="31">
        <v>1924</v>
      </c>
      <c r="O48" s="31">
        <v>3109</v>
      </c>
      <c r="P48" s="31">
        <v>1740</v>
      </c>
      <c r="Q48" s="31">
        <v>0</v>
      </c>
      <c r="R48" s="32">
        <v>4820</v>
      </c>
    </row>
    <row r="49" spans="1:18" x14ac:dyDescent="0.2">
      <c r="A49" s="37"/>
      <c r="B49" s="38"/>
      <c r="C49" s="38"/>
      <c r="D49" s="4">
        <v>113</v>
      </c>
      <c r="E49" s="38" t="s">
        <v>41</v>
      </c>
      <c r="F49" s="31">
        <v>776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400</v>
      </c>
      <c r="O49" s="31">
        <v>0</v>
      </c>
      <c r="P49" s="31">
        <v>0</v>
      </c>
      <c r="Q49" s="31">
        <v>0</v>
      </c>
      <c r="R49" s="32">
        <v>376</v>
      </c>
    </row>
    <row r="50" spans="1:18" x14ac:dyDescent="0.2">
      <c r="A50" s="37"/>
      <c r="B50" s="38"/>
      <c r="C50" s="38"/>
      <c r="D50" s="4">
        <v>121</v>
      </c>
      <c r="E50" s="38" t="s">
        <v>42</v>
      </c>
      <c r="F50" s="31">
        <v>1749</v>
      </c>
      <c r="G50" s="31">
        <v>0</v>
      </c>
      <c r="H50" s="31">
        <v>162</v>
      </c>
      <c r="I50" s="31">
        <v>162</v>
      </c>
      <c r="J50" s="31">
        <v>162</v>
      </c>
      <c r="K50" s="31">
        <v>162</v>
      </c>
      <c r="L50" s="31">
        <v>0</v>
      </c>
      <c r="M50" s="31">
        <v>22</v>
      </c>
      <c r="N50" s="31">
        <v>139</v>
      </c>
      <c r="O50" s="31">
        <v>162</v>
      </c>
      <c r="P50" s="31">
        <v>162</v>
      </c>
      <c r="Q50" s="31">
        <v>454</v>
      </c>
      <c r="R50" s="32">
        <v>162</v>
      </c>
    </row>
    <row r="51" spans="1:18" x14ac:dyDescent="0.2">
      <c r="A51" s="37"/>
      <c r="B51" s="38"/>
      <c r="C51" s="38"/>
      <c r="D51" s="4">
        <v>122</v>
      </c>
      <c r="E51" s="38" t="s">
        <v>43</v>
      </c>
      <c r="F51" s="31">
        <v>755</v>
      </c>
      <c r="G51" s="31">
        <v>0</v>
      </c>
      <c r="H51" s="31">
        <v>99</v>
      </c>
      <c r="I51" s="31">
        <v>99</v>
      </c>
      <c r="J51" s="31">
        <v>99</v>
      </c>
      <c r="K51" s="31">
        <v>99</v>
      </c>
      <c r="L51" s="31">
        <v>0</v>
      </c>
      <c r="M51" s="31">
        <v>9</v>
      </c>
      <c r="N51" s="31">
        <v>53</v>
      </c>
      <c r="O51" s="31">
        <v>99</v>
      </c>
      <c r="P51" s="31">
        <v>99</v>
      </c>
      <c r="Q51" s="31">
        <v>0</v>
      </c>
      <c r="R51" s="32">
        <v>99</v>
      </c>
    </row>
    <row r="52" spans="1:18" x14ac:dyDescent="0.2">
      <c r="A52" s="37"/>
      <c r="B52" s="38"/>
      <c r="C52" s="38"/>
      <c r="D52" s="4">
        <v>123</v>
      </c>
      <c r="E52" s="38" t="s">
        <v>56</v>
      </c>
      <c r="F52" s="31">
        <v>257</v>
      </c>
      <c r="G52" s="31">
        <v>0</v>
      </c>
      <c r="H52" s="31">
        <v>0</v>
      </c>
      <c r="I52" s="31">
        <v>42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215</v>
      </c>
      <c r="P52" s="31">
        <v>0</v>
      </c>
      <c r="Q52" s="31">
        <v>0</v>
      </c>
      <c r="R52" s="32">
        <v>0</v>
      </c>
    </row>
    <row r="53" spans="1:18" x14ac:dyDescent="0.2">
      <c r="A53" s="37"/>
      <c r="B53" s="38"/>
      <c r="C53" s="38"/>
      <c r="D53" s="4">
        <v>124</v>
      </c>
      <c r="E53" s="38" t="s">
        <v>44</v>
      </c>
      <c r="F53" s="31">
        <v>572</v>
      </c>
      <c r="G53" s="31">
        <v>0</v>
      </c>
      <c r="H53" s="31">
        <v>60</v>
      </c>
      <c r="I53" s="31">
        <v>60</v>
      </c>
      <c r="J53" s="31">
        <v>60</v>
      </c>
      <c r="K53" s="31">
        <v>60</v>
      </c>
      <c r="L53" s="31">
        <v>0</v>
      </c>
      <c r="M53" s="31">
        <v>5</v>
      </c>
      <c r="N53" s="31">
        <v>27</v>
      </c>
      <c r="O53" s="31">
        <v>60</v>
      </c>
      <c r="P53" s="31">
        <v>60</v>
      </c>
      <c r="Q53" s="31">
        <v>120</v>
      </c>
      <c r="R53" s="32">
        <v>60</v>
      </c>
    </row>
    <row r="54" spans="1:18" x14ac:dyDescent="0.2">
      <c r="A54" s="15"/>
      <c r="B54" s="8" t="s">
        <v>60</v>
      </c>
      <c r="C54" s="8"/>
      <c r="D54" s="8"/>
      <c r="E54" s="8"/>
      <c r="F54" s="44">
        <f t="shared" ref="F54:R54" si="8">SUM(F56:F60)+SUM(F62:F71)+SUM(F73:F77)</f>
        <v>184416</v>
      </c>
      <c r="G54" s="44">
        <f t="shared" si="8"/>
        <v>0</v>
      </c>
      <c r="H54" s="44">
        <f t="shared" si="8"/>
        <v>18075</v>
      </c>
      <c r="I54" s="44">
        <f t="shared" si="8"/>
        <v>11707</v>
      </c>
      <c r="J54" s="44">
        <f t="shared" si="8"/>
        <v>10836</v>
      </c>
      <c r="K54" s="44">
        <f t="shared" si="8"/>
        <v>9241</v>
      </c>
      <c r="L54" s="44">
        <f t="shared" si="8"/>
        <v>21291</v>
      </c>
      <c r="M54" s="44">
        <f t="shared" si="8"/>
        <v>6844</v>
      </c>
      <c r="N54" s="44">
        <f t="shared" si="8"/>
        <v>3719</v>
      </c>
      <c r="O54" s="44">
        <f t="shared" si="8"/>
        <v>16247</v>
      </c>
      <c r="P54" s="44">
        <f t="shared" si="8"/>
        <v>13871</v>
      </c>
      <c r="Q54" s="44">
        <f t="shared" si="8"/>
        <v>11305</v>
      </c>
      <c r="R54" s="45">
        <f t="shared" si="8"/>
        <v>61280</v>
      </c>
    </row>
    <row r="55" spans="1:18" x14ac:dyDescent="0.2">
      <c r="A55" s="35"/>
      <c r="B55" s="36"/>
      <c r="C55" s="36" t="s">
        <v>61</v>
      </c>
      <c r="D55" s="36"/>
      <c r="E55" s="36"/>
      <c r="F55" s="42">
        <f t="shared" ref="F55:R55" si="9">SUM(F56:F60)</f>
        <v>45909</v>
      </c>
      <c r="G55" s="42">
        <f t="shared" si="9"/>
        <v>0</v>
      </c>
      <c r="H55" s="42">
        <f t="shared" si="9"/>
        <v>0</v>
      </c>
      <c r="I55" s="42">
        <f t="shared" si="9"/>
        <v>0</v>
      </c>
      <c r="J55" s="42">
        <f t="shared" si="9"/>
        <v>0</v>
      </c>
      <c r="K55" s="42">
        <f t="shared" si="9"/>
        <v>0</v>
      </c>
      <c r="L55" s="42">
        <f t="shared" si="9"/>
        <v>0</v>
      </c>
      <c r="M55" s="42">
        <f t="shared" si="9"/>
        <v>0</v>
      </c>
      <c r="N55" s="42">
        <f t="shared" si="9"/>
        <v>0</v>
      </c>
      <c r="O55" s="42">
        <f t="shared" si="9"/>
        <v>0</v>
      </c>
      <c r="P55" s="42">
        <f t="shared" si="9"/>
        <v>0</v>
      </c>
      <c r="Q55" s="42">
        <f t="shared" si="9"/>
        <v>0</v>
      </c>
      <c r="R55" s="43">
        <f t="shared" si="9"/>
        <v>45909</v>
      </c>
    </row>
    <row r="56" spans="1:18" x14ac:dyDescent="0.2">
      <c r="A56" s="37"/>
      <c r="B56" s="38"/>
      <c r="C56" s="38"/>
      <c r="D56" s="4">
        <v>111</v>
      </c>
      <c r="E56" s="38" t="s">
        <v>40</v>
      </c>
      <c r="F56" s="31">
        <v>38704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2">
        <v>38704</v>
      </c>
    </row>
    <row r="57" spans="1:18" x14ac:dyDescent="0.2">
      <c r="A57" s="37"/>
      <c r="B57" s="38"/>
      <c r="C57" s="38"/>
      <c r="D57" s="4">
        <v>113</v>
      </c>
      <c r="E57" s="38" t="s">
        <v>41</v>
      </c>
      <c r="F57" s="31">
        <v>3220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2">
        <v>3220</v>
      </c>
    </row>
    <row r="58" spans="1:18" x14ac:dyDescent="0.2">
      <c r="A58" s="37"/>
      <c r="B58" s="38"/>
      <c r="C58" s="38"/>
      <c r="D58" s="4">
        <v>121</v>
      </c>
      <c r="E58" s="38" t="s">
        <v>42</v>
      </c>
      <c r="F58" s="31">
        <v>2059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2">
        <v>2059</v>
      </c>
    </row>
    <row r="59" spans="1:18" x14ac:dyDescent="0.2">
      <c r="A59" s="37"/>
      <c r="B59" s="38"/>
      <c r="C59" s="38"/>
      <c r="D59" s="4">
        <v>122</v>
      </c>
      <c r="E59" s="38" t="s">
        <v>43</v>
      </c>
      <c r="F59" s="31">
        <v>1201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2">
        <v>1201</v>
      </c>
    </row>
    <row r="60" spans="1:18" x14ac:dyDescent="0.2">
      <c r="A60" s="37"/>
      <c r="B60" s="38"/>
      <c r="C60" s="38"/>
      <c r="D60" s="4">
        <v>124</v>
      </c>
      <c r="E60" s="38" t="s">
        <v>44</v>
      </c>
      <c r="F60" s="31">
        <v>725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2">
        <v>725</v>
      </c>
    </row>
    <row r="61" spans="1:18" x14ac:dyDescent="0.2">
      <c r="A61" s="35"/>
      <c r="B61" s="36"/>
      <c r="C61" s="36" t="s">
        <v>62</v>
      </c>
      <c r="D61" s="36"/>
      <c r="E61" s="36"/>
      <c r="F61" s="42">
        <f t="shared" ref="F61:R61" si="10">SUM(F62:F71)</f>
        <v>41716</v>
      </c>
      <c r="G61" s="42">
        <f t="shared" si="10"/>
        <v>0</v>
      </c>
      <c r="H61" s="42">
        <f t="shared" si="10"/>
        <v>1300</v>
      </c>
      <c r="I61" s="42">
        <f t="shared" si="10"/>
        <v>11707</v>
      </c>
      <c r="J61" s="42">
        <f t="shared" si="10"/>
        <v>1443</v>
      </c>
      <c r="K61" s="42">
        <f t="shared" si="10"/>
        <v>976</v>
      </c>
      <c r="L61" s="42">
        <f t="shared" si="10"/>
        <v>21291</v>
      </c>
      <c r="M61" s="42">
        <f t="shared" si="10"/>
        <v>451</v>
      </c>
      <c r="N61" s="42">
        <f t="shared" si="10"/>
        <v>635</v>
      </c>
      <c r="O61" s="42">
        <f t="shared" si="10"/>
        <v>477</v>
      </c>
      <c r="P61" s="42">
        <f t="shared" si="10"/>
        <v>970</v>
      </c>
      <c r="Q61" s="42">
        <f t="shared" si="10"/>
        <v>1080</v>
      </c>
      <c r="R61" s="43">
        <f t="shared" si="10"/>
        <v>1386</v>
      </c>
    </row>
    <row r="62" spans="1:18" x14ac:dyDescent="0.2">
      <c r="A62" s="37"/>
      <c r="B62" s="38"/>
      <c r="C62" s="38"/>
      <c r="D62" s="4">
        <v>111</v>
      </c>
      <c r="E62" s="38" t="s">
        <v>40</v>
      </c>
      <c r="F62" s="31">
        <v>25502</v>
      </c>
      <c r="G62" s="31">
        <v>0</v>
      </c>
      <c r="H62" s="31">
        <v>0</v>
      </c>
      <c r="I62" s="31">
        <v>8840</v>
      </c>
      <c r="J62" s="31">
        <v>0</v>
      </c>
      <c r="K62" s="31">
        <v>0</v>
      </c>
      <c r="L62" s="31">
        <v>16662</v>
      </c>
      <c r="M62" s="31">
        <v>0</v>
      </c>
      <c r="N62" s="31">
        <v>0</v>
      </c>
      <c r="O62" s="31">
        <v>0</v>
      </c>
      <c r="P62" s="31">
        <v>0</v>
      </c>
      <c r="Q62" s="31">
        <v>0</v>
      </c>
      <c r="R62" s="32">
        <v>0</v>
      </c>
    </row>
    <row r="63" spans="1:18" x14ac:dyDescent="0.2">
      <c r="A63" s="37"/>
      <c r="B63" s="38"/>
      <c r="C63" s="38"/>
      <c r="D63" s="4">
        <v>113</v>
      </c>
      <c r="E63" s="38" t="s">
        <v>41</v>
      </c>
      <c r="F63" s="31">
        <v>3314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3314</v>
      </c>
      <c r="M63" s="31">
        <v>0</v>
      </c>
      <c r="N63" s="31">
        <v>0</v>
      </c>
      <c r="O63" s="31">
        <v>0</v>
      </c>
      <c r="P63" s="31">
        <v>0</v>
      </c>
      <c r="Q63" s="31">
        <v>0</v>
      </c>
      <c r="R63" s="32">
        <v>0</v>
      </c>
    </row>
    <row r="64" spans="1:18" x14ac:dyDescent="0.2">
      <c r="A64" s="37"/>
      <c r="B64" s="38"/>
      <c r="C64" s="38"/>
      <c r="D64" s="4">
        <v>121</v>
      </c>
      <c r="E64" s="38" t="s">
        <v>42</v>
      </c>
      <c r="F64" s="31">
        <v>882</v>
      </c>
      <c r="G64" s="31">
        <v>0</v>
      </c>
      <c r="H64" s="31">
        <v>0</v>
      </c>
      <c r="I64" s="31">
        <v>441</v>
      </c>
      <c r="J64" s="31">
        <v>0</v>
      </c>
      <c r="K64" s="31">
        <v>0</v>
      </c>
      <c r="L64" s="31">
        <v>441</v>
      </c>
      <c r="M64" s="31">
        <v>0</v>
      </c>
      <c r="N64" s="31">
        <v>0</v>
      </c>
      <c r="O64" s="31">
        <v>0</v>
      </c>
      <c r="P64" s="31">
        <v>0</v>
      </c>
      <c r="Q64" s="31">
        <v>0</v>
      </c>
      <c r="R64" s="32">
        <v>0</v>
      </c>
    </row>
    <row r="65" spans="1:18" x14ac:dyDescent="0.2">
      <c r="A65" s="37"/>
      <c r="B65" s="38"/>
      <c r="C65" s="38"/>
      <c r="D65" s="4">
        <v>122</v>
      </c>
      <c r="E65" s="38" t="s">
        <v>43</v>
      </c>
      <c r="F65" s="31">
        <v>516</v>
      </c>
      <c r="G65" s="31">
        <v>0</v>
      </c>
      <c r="H65" s="31">
        <v>0</v>
      </c>
      <c r="I65" s="31">
        <v>258</v>
      </c>
      <c r="J65" s="31">
        <v>0</v>
      </c>
      <c r="K65" s="31">
        <v>0</v>
      </c>
      <c r="L65" s="31">
        <v>258</v>
      </c>
      <c r="M65" s="31">
        <v>0</v>
      </c>
      <c r="N65" s="31">
        <v>0</v>
      </c>
      <c r="O65" s="31">
        <v>0</v>
      </c>
      <c r="P65" s="31">
        <v>0</v>
      </c>
      <c r="Q65" s="31">
        <v>0</v>
      </c>
      <c r="R65" s="32">
        <v>0</v>
      </c>
    </row>
    <row r="66" spans="1:18" x14ac:dyDescent="0.2">
      <c r="A66" s="37"/>
      <c r="B66" s="38"/>
      <c r="C66" s="38"/>
      <c r="D66" s="4">
        <v>124</v>
      </c>
      <c r="E66" s="38" t="s">
        <v>44</v>
      </c>
      <c r="F66" s="31">
        <v>510</v>
      </c>
      <c r="G66" s="31">
        <v>0</v>
      </c>
      <c r="H66" s="31">
        <v>0</v>
      </c>
      <c r="I66" s="31">
        <v>170</v>
      </c>
      <c r="J66" s="31">
        <v>0</v>
      </c>
      <c r="K66" s="31">
        <v>0</v>
      </c>
      <c r="L66" s="31">
        <v>170</v>
      </c>
      <c r="M66" s="31">
        <v>0</v>
      </c>
      <c r="N66" s="31">
        <v>0</v>
      </c>
      <c r="O66" s="31">
        <v>0</v>
      </c>
      <c r="P66" s="31">
        <v>0</v>
      </c>
      <c r="Q66" s="31">
        <v>0</v>
      </c>
      <c r="R66" s="32">
        <v>170</v>
      </c>
    </row>
    <row r="67" spans="1:18" x14ac:dyDescent="0.2">
      <c r="A67" s="37"/>
      <c r="B67" s="38"/>
      <c r="C67" s="38"/>
      <c r="D67" s="4">
        <v>149</v>
      </c>
      <c r="E67" s="38" t="s">
        <v>47</v>
      </c>
      <c r="F67" s="31">
        <v>888</v>
      </c>
      <c r="G67" s="31">
        <v>0</v>
      </c>
      <c r="H67" s="31">
        <v>172</v>
      </c>
      <c r="I67" s="31">
        <v>388</v>
      </c>
      <c r="J67" s="31">
        <v>0</v>
      </c>
      <c r="K67" s="31">
        <v>268</v>
      </c>
      <c r="L67" s="31">
        <v>0</v>
      </c>
      <c r="M67" s="31">
        <v>0</v>
      </c>
      <c r="N67" s="31">
        <v>0</v>
      </c>
      <c r="O67" s="31">
        <v>20</v>
      </c>
      <c r="P67" s="31">
        <v>40</v>
      </c>
      <c r="Q67" s="31">
        <v>0</v>
      </c>
      <c r="R67" s="32">
        <v>0</v>
      </c>
    </row>
    <row r="68" spans="1:18" x14ac:dyDescent="0.2">
      <c r="A68" s="37"/>
      <c r="B68" s="38"/>
      <c r="C68" s="38"/>
      <c r="D68" s="4">
        <v>151</v>
      </c>
      <c r="E68" s="38" t="s">
        <v>48</v>
      </c>
      <c r="F68" s="31">
        <v>4498</v>
      </c>
      <c r="G68" s="31">
        <v>0</v>
      </c>
      <c r="H68" s="31">
        <v>695</v>
      </c>
      <c r="I68" s="31">
        <v>566</v>
      </c>
      <c r="J68" s="31">
        <v>153</v>
      </c>
      <c r="K68" s="31">
        <v>153</v>
      </c>
      <c r="L68" s="31">
        <v>153</v>
      </c>
      <c r="M68" s="31">
        <v>153</v>
      </c>
      <c r="N68" s="31">
        <v>153</v>
      </c>
      <c r="O68" s="31">
        <v>164</v>
      </c>
      <c r="P68" s="31">
        <v>637</v>
      </c>
      <c r="Q68" s="31">
        <v>787</v>
      </c>
      <c r="R68" s="32">
        <v>884</v>
      </c>
    </row>
    <row r="69" spans="1:18" x14ac:dyDescent="0.2">
      <c r="A69" s="37"/>
      <c r="B69" s="38"/>
      <c r="C69" s="38"/>
      <c r="D69" s="4">
        <v>152</v>
      </c>
      <c r="E69" s="38" t="s">
        <v>49</v>
      </c>
      <c r="F69" s="31">
        <v>831</v>
      </c>
      <c r="G69" s="31">
        <v>0</v>
      </c>
      <c r="H69" s="31">
        <v>131</v>
      </c>
      <c r="I69" s="31">
        <v>70</v>
      </c>
      <c r="J69" s="31">
        <v>70</v>
      </c>
      <c r="K69" s="31">
        <v>70</v>
      </c>
      <c r="L69" s="31">
        <v>70</v>
      </c>
      <c r="M69" s="31">
        <v>70</v>
      </c>
      <c r="N69" s="31">
        <v>70</v>
      </c>
      <c r="O69" s="31">
        <v>70</v>
      </c>
      <c r="P69" s="31">
        <v>70</v>
      </c>
      <c r="Q69" s="31">
        <v>70</v>
      </c>
      <c r="R69" s="32">
        <v>70</v>
      </c>
    </row>
    <row r="70" spans="1:18" x14ac:dyDescent="0.2">
      <c r="A70" s="37"/>
      <c r="B70" s="38"/>
      <c r="C70" s="38"/>
      <c r="D70" s="4">
        <v>159</v>
      </c>
      <c r="E70" s="38" t="s">
        <v>50</v>
      </c>
      <c r="F70" s="31">
        <v>4045</v>
      </c>
      <c r="G70" s="31">
        <v>0</v>
      </c>
      <c r="H70" s="31">
        <v>302</v>
      </c>
      <c r="I70" s="31">
        <v>974</v>
      </c>
      <c r="J70" s="31">
        <v>505</v>
      </c>
      <c r="K70" s="31">
        <v>485</v>
      </c>
      <c r="L70" s="31">
        <v>223</v>
      </c>
      <c r="M70" s="31">
        <v>228</v>
      </c>
      <c r="N70" s="31">
        <v>412</v>
      </c>
      <c r="O70" s="31">
        <v>223</v>
      </c>
      <c r="P70" s="31">
        <v>223</v>
      </c>
      <c r="Q70" s="31">
        <v>223</v>
      </c>
      <c r="R70" s="32">
        <v>247</v>
      </c>
    </row>
    <row r="71" spans="1:18" x14ac:dyDescent="0.2">
      <c r="A71" s="37"/>
      <c r="B71" s="38"/>
      <c r="C71" s="38"/>
      <c r="D71" s="4">
        <v>169</v>
      </c>
      <c r="E71" s="38" t="s">
        <v>58</v>
      </c>
      <c r="F71" s="31">
        <v>730</v>
      </c>
      <c r="G71" s="31">
        <v>0</v>
      </c>
      <c r="H71" s="31">
        <v>0</v>
      </c>
      <c r="I71" s="31">
        <v>0</v>
      </c>
      <c r="J71" s="31">
        <v>715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1">
        <v>0</v>
      </c>
      <c r="Q71" s="31">
        <v>0</v>
      </c>
      <c r="R71" s="32">
        <v>15</v>
      </c>
    </row>
    <row r="72" spans="1:18" x14ac:dyDescent="0.2">
      <c r="A72" s="35"/>
      <c r="B72" s="36"/>
      <c r="C72" s="36" t="s">
        <v>63</v>
      </c>
      <c r="D72" s="36"/>
      <c r="E72" s="36"/>
      <c r="F72" s="42">
        <f t="shared" ref="F72:R72" si="11">SUM(F73:F77)</f>
        <v>96791</v>
      </c>
      <c r="G72" s="42">
        <f t="shared" si="11"/>
        <v>0</v>
      </c>
      <c r="H72" s="42">
        <f t="shared" si="11"/>
        <v>16775</v>
      </c>
      <c r="I72" s="42">
        <f t="shared" si="11"/>
        <v>0</v>
      </c>
      <c r="J72" s="42">
        <f t="shared" si="11"/>
        <v>9393</v>
      </c>
      <c r="K72" s="42">
        <f t="shared" si="11"/>
        <v>8265</v>
      </c>
      <c r="L72" s="42">
        <f t="shared" si="11"/>
        <v>0</v>
      </c>
      <c r="M72" s="42">
        <f t="shared" si="11"/>
        <v>6393</v>
      </c>
      <c r="N72" s="42">
        <f t="shared" si="11"/>
        <v>3084</v>
      </c>
      <c r="O72" s="42">
        <f t="shared" si="11"/>
        <v>15770</v>
      </c>
      <c r="P72" s="42">
        <f t="shared" si="11"/>
        <v>12901</v>
      </c>
      <c r="Q72" s="42">
        <f t="shared" si="11"/>
        <v>10225</v>
      </c>
      <c r="R72" s="43">
        <f t="shared" si="11"/>
        <v>13985</v>
      </c>
    </row>
    <row r="73" spans="1:18" x14ac:dyDescent="0.2">
      <c r="A73" s="37"/>
      <c r="B73" s="38"/>
      <c r="C73" s="38"/>
      <c r="D73" s="4">
        <v>111</v>
      </c>
      <c r="E73" s="38" t="s">
        <v>40</v>
      </c>
      <c r="F73" s="31">
        <v>84966</v>
      </c>
      <c r="G73" s="31">
        <v>0</v>
      </c>
      <c r="H73" s="31">
        <v>14776</v>
      </c>
      <c r="I73" s="31">
        <v>0</v>
      </c>
      <c r="J73" s="31">
        <v>8524</v>
      </c>
      <c r="K73" s="31">
        <v>7396</v>
      </c>
      <c r="L73" s="31">
        <v>0</v>
      </c>
      <c r="M73" s="31">
        <v>2475</v>
      </c>
      <c r="N73" s="31">
        <v>2220</v>
      </c>
      <c r="O73" s="31">
        <v>14901</v>
      </c>
      <c r="P73" s="31">
        <v>12032</v>
      </c>
      <c r="Q73" s="31">
        <v>9356</v>
      </c>
      <c r="R73" s="32">
        <v>13286</v>
      </c>
    </row>
    <row r="74" spans="1:18" x14ac:dyDescent="0.2">
      <c r="A74" s="37"/>
      <c r="B74" s="38"/>
      <c r="C74" s="38"/>
      <c r="D74" s="4">
        <v>113</v>
      </c>
      <c r="E74" s="38" t="s">
        <v>41</v>
      </c>
      <c r="F74" s="31">
        <v>3305</v>
      </c>
      <c r="G74" s="31">
        <v>0</v>
      </c>
      <c r="H74" s="31">
        <v>261</v>
      </c>
      <c r="I74" s="31">
        <v>0</v>
      </c>
      <c r="J74" s="31">
        <v>0</v>
      </c>
      <c r="K74" s="31">
        <v>0</v>
      </c>
      <c r="L74" s="31">
        <v>0</v>
      </c>
      <c r="M74" s="31">
        <v>3044</v>
      </c>
      <c r="N74" s="31">
        <v>0</v>
      </c>
      <c r="O74" s="31">
        <v>0</v>
      </c>
      <c r="P74" s="31">
        <v>0</v>
      </c>
      <c r="Q74" s="31">
        <v>0</v>
      </c>
      <c r="R74" s="32">
        <v>0</v>
      </c>
    </row>
    <row r="75" spans="1:18" x14ac:dyDescent="0.2">
      <c r="A75" s="37"/>
      <c r="B75" s="38"/>
      <c r="C75" s="38"/>
      <c r="D75" s="4">
        <v>121</v>
      </c>
      <c r="E75" s="38" t="s">
        <v>42</v>
      </c>
      <c r="F75" s="31">
        <v>4410</v>
      </c>
      <c r="G75" s="31">
        <v>0</v>
      </c>
      <c r="H75" s="31">
        <v>882</v>
      </c>
      <c r="I75" s="31">
        <v>0</v>
      </c>
      <c r="J75" s="31">
        <v>441</v>
      </c>
      <c r="K75" s="31">
        <v>441</v>
      </c>
      <c r="L75" s="31">
        <v>0</v>
      </c>
      <c r="M75" s="31">
        <v>446</v>
      </c>
      <c r="N75" s="31">
        <v>436</v>
      </c>
      <c r="O75" s="31">
        <v>441</v>
      </c>
      <c r="P75" s="31">
        <v>441</v>
      </c>
      <c r="Q75" s="31">
        <v>441</v>
      </c>
      <c r="R75" s="32">
        <v>441</v>
      </c>
    </row>
    <row r="76" spans="1:18" x14ac:dyDescent="0.2">
      <c r="A76" s="37"/>
      <c r="B76" s="38"/>
      <c r="C76" s="38"/>
      <c r="D76" s="4">
        <v>122</v>
      </c>
      <c r="E76" s="38" t="s">
        <v>43</v>
      </c>
      <c r="F76" s="31">
        <v>2585</v>
      </c>
      <c r="G76" s="31">
        <v>0</v>
      </c>
      <c r="H76" s="31">
        <v>516</v>
      </c>
      <c r="I76" s="31">
        <v>0</v>
      </c>
      <c r="J76" s="31">
        <v>258</v>
      </c>
      <c r="K76" s="31">
        <v>258</v>
      </c>
      <c r="L76" s="31">
        <v>0</v>
      </c>
      <c r="M76" s="31">
        <v>263</v>
      </c>
      <c r="N76" s="31">
        <v>258</v>
      </c>
      <c r="O76" s="31">
        <v>258</v>
      </c>
      <c r="P76" s="31">
        <v>258</v>
      </c>
      <c r="Q76" s="31">
        <v>258</v>
      </c>
      <c r="R76" s="32">
        <v>258</v>
      </c>
    </row>
    <row r="77" spans="1:18" x14ac:dyDescent="0.2">
      <c r="A77" s="37"/>
      <c r="B77" s="38"/>
      <c r="C77" s="38"/>
      <c r="D77" s="4">
        <v>124</v>
      </c>
      <c r="E77" s="38" t="s">
        <v>44</v>
      </c>
      <c r="F77" s="31">
        <v>1525</v>
      </c>
      <c r="G77" s="31">
        <v>0</v>
      </c>
      <c r="H77" s="31">
        <v>340</v>
      </c>
      <c r="I77" s="31">
        <v>0</v>
      </c>
      <c r="J77" s="31">
        <v>170</v>
      </c>
      <c r="K77" s="31">
        <v>170</v>
      </c>
      <c r="L77" s="31">
        <v>0</v>
      </c>
      <c r="M77" s="31">
        <v>165</v>
      </c>
      <c r="N77" s="31">
        <v>170</v>
      </c>
      <c r="O77" s="31">
        <v>170</v>
      </c>
      <c r="P77" s="31">
        <v>170</v>
      </c>
      <c r="Q77" s="31">
        <v>170</v>
      </c>
      <c r="R77" s="32">
        <v>0</v>
      </c>
    </row>
    <row r="78" spans="1:18" x14ac:dyDescent="0.2">
      <c r="A78" s="15"/>
      <c r="B78" s="8" t="s">
        <v>64</v>
      </c>
      <c r="C78" s="8"/>
      <c r="D78" s="8"/>
      <c r="E78" s="8"/>
      <c r="F78" s="44">
        <f t="shared" ref="F78:R78" si="12">SUM(F80:F81)</f>
        <v>30000</v>
      </c>
      <c r="G78" s="44">
        <f t="shared" si="12"/>
        <v>0</v>
      </c>
      <c r="H78" s="44">
        <f t="shared" si="12"/>
        <v>0</v>
      </c>
      <c r="I78" s="44">
        <f t="shared" si="12"/>
        <v>0</v>
      </c>
      <c r="J78" s="44">
        <f t="shared" si="12"/>
        <v>0</v>
      </c>
      <c r="K78" s="44">
        <f t="shared" si="12"/>
        <v>0</v>
      </c>
      <c r="L78" s="44">
        <f t="shared" si="12"/>
        <v>0</v>
      </c>
      <c r="M78" s="44">
        <f t="shared" si="12"/>
        <v>30000</v>
      </c>
      <c r="N78" s="44">
        <f t="shared" si="12"/>
        <v>0</v>
      </c>
      <c r="O78" s="44">
        <f t="shared" si="12"/>
        <v>0</v>
      </c>
      <c r="P78" s="44">
        <f t="shared" si="12"/>
        <v>0</v>
      </c>
      <c r="Q78" s="44">
        <f t="shared" si="12"/>
        <v>0</v>
      </c>
      <c r="R78" s="45">
        <f t="shared" si="12"/>
        <v>0</v>
      </c>
    </row>
    <row r="79" spans="1:18" x14ac:dyDescent="0.2">
      <c r="A79" s="35"/>
      <c r="B79" s="36"/>
      <c r="C79" s="36" t="s">
        <v>65</v>
      </c>
      <c r="D79" s="36"/>
      <c r="E79" s="36"/>
      <c r="F79" s="42">
        <f t="shared" ref="F79:R79" si="13">SUM(F80:F81)</f>
        <v>30000</v>
      </c>
      <c r="G79" s="42">
        <f t="shared" si="13"/>
        <v>0</v>
      </c>
      <c r="H79" s="42">
        <f t="shared" si="13"/>
        <v>0</v>
      </c>
      <c r="I79" s="42">
        <f t="shared" si="13"/>
        <v>0</v>
      </c>
      <c r="J79" s="42">
        <f t="shared" si="13"/>
        <v>0</v>
      </c>
      <c r="K79" s="42">
        <f t="shared" si="13"/>
        <v>0</v>
      </c>
      <c r="L79" s="42">
        <f t="shared" si="13"/>
        <v>0</v>
      </c>
      <c r="M79" s="42">
        <f t="shared" si="13"/>
        <v>30000</v>
      </c>
      <c r="N79" s="42">
        <f t="shared" si="13"/>
        <v>0</v>
      </c>
      <c r="O79" s="42">
        <f t="shared" si="13"/>
        <v>0</v>
      </c>
      <c r="P79" s="42">
        <f t="shared" si="13"/>
        <v>0</v>
      </c>
      <c r="Q79" s="42">
        <f t="shared" si="13"/>
        <v>0</v>
      </c>
      <c r="R79" s="43">
        <f t="shared" si="13"/>
        <v>0</v>
      </c>
    </row>
    <row r="80" spans="1:18" x14ac:dyDescent="0.2">
      <c r="A80" s="37"/>
      <c r="B80" s="38"/>
      <c r="C80" s="38"/>
      <c r="D80" s="4">
        <v>413</v>
      </c>
      <c r="E80" s="38" t="s">
        <v>66</v>
      </c>
      <c r="F80" s="31">
        <v>30000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30000</v>
      </c>
      <c r="N80" s="31">
        <v>0</v>
      </c>
      <c r="O80" s="31">
        <v>0</v>
      </c>
      <c r="P80" s="31">
        <v>0</v>
      </c>
      <c r="Q80" s="31">
        <v>0</v>
      </c>
      <c r="R80" s="32">
        <v>0</v>
      </c>
    </row>
    <row r="81" spans="1:18" x14ac:dyDescent="0.2">
      <c r="A81" s="37"/>
      <c r="B81" s="38"/>
      <c r="C81" s="38"/>
      <c r="D81" s="4">
        <v>414</v>
      </c>
      <c r="E81" s="38" t="s">
        <v>67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1">
        <v>0</v>
      </c>
      <c r="Q81" s="31">
        <v>0</v>
      </c>
      <c r="R81" s="32">
        <v>0</v>
      </c>
    </row>
    <row r="82" spans="1:18" x14ac:dyDescent="0.2">
      <c r="A82" s="15"/>
      <c r="B82" s="8" t="s">
        <v>68</v>
      </c>
      <c r="C82" s="8"/>
      <c r="D82" s="8"/>
      <c r="E82" s="8"/>
      <c r="F82" s="44">
        <f t="shared" ref="F82:R82" si="14">SUM(F84:F84)+SUM(F86:F86)</f>
        <v>585509</v>
      </c>
      <c r="G82" s="44">
        <f t="shared" si="14"/>
        <v>0</v>
      </c>
      <c r="H82" s="44">
        <f t="shared" si="14"/>
        <v>0</v>
      </c>
      <c r="I82" s="44">
        <f t="shared" si="14"/>
        <v>0</v>
      </c>
      <c r="J82" s="44">
        <f t="shared" si="14"/>
        <v>0</v>
      </c>
      <c r="K82" s="44">
        <f t="shared" si="14"/>
        <v>205231</v>
      </c>
      <c r="L82" s="44">
        <f t="shared" si="14"/>
        <v>127001</v>
      </c>
      <c r="M82" s="44">
        <f t="shared" si="14"/>
        <v>98837</v>
      </c>
      <c r="N82" s="44">
        <f t="shared" si="14"/>
        <v>95941</v>
      </c>
      <c r="O82" s="44">
        <f t="shared" si="14"/>
        <v>58499</v>
      </c>
      <c r="P82" s="44">
        <f t="shared" si="14"/>
        <v>0</v>
      </c>
      <c r="Q82" s="44">
        <f t="shared" si="14"/>
        <v>0</v>
      </c>
      <c r="R82" s="45">
        <f t="shared" si="14"/>
        <v>0</v>
      </c>
    </row>
    <row r="83" spans="1:18" x14ac:dyDescent="0.2">
      <c r="A83" s="35"/>
      <c r="B83" s="36"/>
      <c r="C83" s="36" t="s">
        <v>69</v>
      </c>
      <c r="D83" s="36"/>
      <c r="E83" s="36"/>
      <c r="F83" s="42">
        <f t="shared" ref="F83:R83" si="15">SUM(F84:F84)</f>
        <v>58500</v>
      </c>
      <c r="G83" s="42">
        <f t="shared" si="15"/>
        <v>0</v>
      </c>
      <c r="H83" s="42">
        <f t="shared" si="15"/>
        <v>0</v>
      </c>
      <c r="I83" s="42">
        <f t="shared" si="15"/>
        <v>0</v>
      </c>
      <c r="J83" s="42">
        <f t="shared" si="15"/>
        <v>0</v>
      </c>
      <c r="K83" s="42">
        <f t="shared" si="15"/>
        <v>0</v>
      </c>
      <c r="L83" s="42">
        <f t="shared" si="15"/>
        <v>16447</v>
      </c>
      <c r="M83" s="42">
        <f t="shared" si="15"/>
        <v>25383</v>
      </c>
      <c r="N83" s="42">
        <f t="shared" si="15"/>
        <v>13298</v>
      </c>
      <c r="O83" s="42">
        <f t="shared" si="15"/>
        <v>3372</v>
      </c>
      <c r="P83" s="42">
        <f t="shared" si="15"/>
        <v>0</v>
      </c>
      <c r="Q83" s="42">
        <f t="shared" si="15"/>
        <v>0</v>
      </c>
      <c r="R83" s="43">
        <f t="shared" si="15"/>
        <v>0</v>
      </c>
    </row>
    <row r="84" spans="1:18" x14ac:dyDescent="0.2">
      <c r="A84" s="37"/>
      <c r="B84" s="38"/>
      <c r="C84" s="38"/>
      <c r="D84" s="4">
        <v>421</v>
      </c>
      <c r="E84" s="38" t="s">
        <v>70</v>
      </c>
      <c r="F84" s="31">
        <v>58500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16447</v>
      </c>
      <c r="M84" s="31">
        <v>25383</v>
      </c>
      <c r="N84" s="31">
        <v>13298</v>
      </c>
      <c r="O84" s="31">
        <v>3372</v>
      </c>
      <c r="P84" s="31">
        <v>0</v>
      </c>
      <c r="Q84" s="31">
        <v>0</v>
      </c>
      <c r="R84" s="32">
        <v>0</v>
      </c>
    </row>
    <row r="85" spans="1:18" x14ac:dyDescent="0.2">
      <c r="A85" s="35"/>
      <c r="B85" s="36"/>
      <c r="C85" s="36" t="s">
        <v>71</v>
      </c>
      <c r="D85" s="36"/>
      <c r="E85" s="36"/>
      <c r="F85" s="42">
        <f t="shared" ref="F85:R85" si="16">SUM(F86:F86)</f>
        <v>527009</v>
      </c>
      <c r="G85" s="42">
        <f t="shared" si="16"/>
        <v>0</v>
      </c>
      <c r="H85" s="42">
        <f t="shared" si="16"/>
        <v>0</v>
      </c>
      <c r="I85" s="42">
        <f t="shared" si="16"/>
        <v>0</v>
      </c>
      <c r="J85" s="42">
        <f t="shared" si="16"/>
        <v>0</v>
      </c>
      <c r="K85" s="42">
        <f t="shared" si="16"/>
        <v>205231</v>
      </c>
      <c r="L85" s="42">
        <f t="shared" si="16"/>
        <v>110554</v>
      </c>
      <c r="M85" s="42">
        <f t="shared" si="16"/>
        <v>73454</v>
      </c>
      <c r="N85" s="42">
        <f t="shared" si="16"/>
        <v>82643</v>
      </c>
      <c r="O85" s="42">
        <f t="shared" si="16"/>
        <v>55127</v>
      </c>
      <c r="P85" s="42">
        <f t="shared" si="16"/>
        <v>0</v>
      </c>
      <c r="Q85" s="42">
        <f t="shared" si="16"/>
        <v>0</v>
      </c>
      <c r="R85" s="43">
        <f t="shared" si="16"/>
        <v>0</v>
      </c>
    </row>
    <row r="86" spans="1:18" x14ac:dyDescent="0.2">
      <c r="A86" s="37"/>
      <c r="B86" s="38"/>
      <c r="C86" s="38"/>
      <c r="D86" s="4">
        <v>421</v>
      </c>
      <c r="E86" s="38" t="s">
        <v>70</v>
      </c>
      <c r="F86" s="31">
        <v>527009</v>
      </c>
      <c r="G86" s="31">
        <v>0</v>
      </c>
      <c r="H86" s="31">
        <v>0</v>
      </c>
      <c r="I86" s="31">
        <v>0</v>
      </c>
      <c r="J86" s="31">
        <v>0</v>
      </c>
      <c r="K86" s="31">
        <v>205231</v>
      </c>
      <c r="L86" s="31">
        <v>110554</v>
      </c>
      <c r="M86" s="31">
        <v>73454</v>
      </c>
      <c r="N86" s="31">
        <v>82643</v>
      </c>
      <c r="O86" s="31">
        <v>55127</v>
      </c>
      <c r="P86" s="31">
        <v>0</v>
      </c>
      <c r="Q86" s="31">
        <v>0</v>
      </c>
      <c r="R86" s="32">
        <v>0</v>
      </c>
    </row>
    <row r="87" spans="1:18" x14ac:dyDescent="0.2">
      <c r="A87" s="15"/>
      <c r="B87" s="8" t="s">
        <v>72</v>
      </c>
      <c r="C87" s="8"/>
      <c r="D87" s="8"/>
      <c r="E87" s="8"/>
      <c r="F87" s="44">
        <f t="shared" ref="F87:R87" si="17">SUM(F89:F89)+SUM(F91:F91)+SUM(F93:F94)</f>
        <v>574544</v>
      </c>
      <c r="G87" s="44">
        <f t="shared" si="17"/>
        <v>0</v>
      </c>
      <c r="H87" s="44">
        <f t="shared" si="17"/>
        <v>95944</v>
      </c>
      <c r="I87" s="44">
        <f t="shared" si="17"/>
        <v>47082</v>
      </c>
      <c r="J87" s="44">
        <f t="shared" si="17"/>
        <v>45249</v>
      </c>
      <c r="K87" s="44">
        <f t="shared" si="17"/>
        <v>6264</v>
      </c>
      <c r="L87" s="44">
        <f t="shared" si="17"/>
        <v>102081</v>
      </c>
      <c r="M87" s="44">
        <f t="shared" si="17"/>
        <v>42490</v>
      </c>
      <c r="N87" s="44">
        <f t="shared" si="17"/>
        <v>58552</v>
      </c>
      <c r="O87" s="44">
        <f t="shared" si="17"/>
        <v>43849</v>
      </c>
      <c r="P87" s="44">
        <f t="shared" si="17"/>
        <v>45068</v>
      </c>
      <c r="Q87" s="44">
        <f t="shared" si="17"/>
        <v>45766</v>
      </c>
      <c r="R87" s="45">
        <f t="shared" si="17"/>
        <v>42199</v>
      </c>
    </row>
    <row r="88" spans="1:18" x14ac:dyDescent="0.2">
      <c r="A88" s="35"/>
      <c r="B88" s="36"/>
      <c r="C88" s="36" t="s">
        <v>73</v>
      </c>
      <c r="D88" s="36"/>
      <c r="E88" s="36"/>
      <c r="F88" s="42">
        <f t="shared" ref="F88:R88" si="18">SUM(F89:F89)</f>
        <v>81743</v>
      </c>
      <c r="G88" s="42">
        <f t="shared" si="18"/>
        <v>0</v>
      </c>
      <c r="H88" s="42">
        <f t="shared" si="18"/>
        <v>12018</v>
      </c>
      <c r="I88" s="42">
        <f t="shared" si="18"/>
        <v>6114</v>
      </c>
      <c r="J88" s="42">
        <f t="shared" si="18"/>
        <v>6098</v>
      </c>
      <c r="K88" s="42">
        <f t="shared" si="18"/>
        <v>6264</v>
      </c>
      <c r="L88" s="42">
        <f t="shared" si="18"/>
        <v>14603</v>
      </c>
      <c r="M88" s="42">
        <f t="shared" si="18"/>
        <v>6140</v>
      </c>
      <c r="N88" s="42">
        <f t="shared" si="18"/>
        <v>6214</v>
      </c>
      <c r="O88" s="42">
        <f t="shared" si="18"/>
        <v>6052</v>
      </c>
      <c r="P88" s="42">
        <f t="shared" si="18"/>
        <v>6097</v>
      </c>
      <c r="Q88" s="42">
        <f t="shared" si="18"/>
        <v>6091</v>
      </c>
      <c r="R88" s="43">
        <f t="shared" si="18"/>
        <v>6052</v>
      </c>
    </row>
    <row r="89" spans="1:18" x14ac:dyDescent="0.2">
      <c r="A89" s="37"/>
      <c r="B89" s="38"/>
      <c r="C89" s="38"/>
      <c r="D89" s="4">
        <v>159</v>
      </c>
      <c r="E89" s="38" t="s">
        <v>50</v>
      </c>
      <c r="F89" s="31">
        <v>81743</v>
      </c>
      <c r="G89" s="31">
        <v>0</v>
      </c>
      <c r="H89" s="31">
        <v>12018</v>
      </c>
      <c r="I89" s="31">
        <v>6114</v>
      </c>
      <c r="J89" s="31">
        <v>6098</v>
      </c>
      <c r="K89" s="31">
        <v>6264</v>
      </c>
      <c r="L89" s="31">
        <v>14603</v>
      </c>
      <c r="M89" s="31">
        <v>6140</v>
      </c>
      <c r="N89" s="31">
        <v>6214</v>
      </c>
      <c r="O89" s="31">
        <v>6052</v>
      </c>
      <c r="P89" s="31">
        <v>6097</v>
      </c>
      <c r="Q89" s="31">
        <v>6091</v>
      </c>
      <c r="R89" s="32">
        <v>6052</v>
      </c>
    </row>
    <row r="90" spans="1:18" x14ac:dyDescent="0.2">
      <c r="A90" s="35"/>
      <c r="B90" s="36"/>
      <c r="C90" s="36" t="s">
        <v>74</v>
      </c>
      <c r="D90" s="36"/>
      <c r="E90" s="36"/>
      <c r="F90" s="42">
        <f t="shared" ref="F90:R90" si="19">SUM(F91:F91)</f>
        <v>87478</v>
      </c>
      <c r="G90" s="42">
        <f t="shared" si="19"/>
        <v>0</v>
      </c>
      <c r="H90" s="42">
        <f t="shared" si="19"/>
        <v>0</v>
      </c>
      <c r="I90" s="42">
        <f t="shared" si="19"/>
        <v>0</v>
      </c>
      <c r="J90" s="42">
        <f t="shared" si="19"/>
        <v>0</v>
      </c>
      <c r="K90" s="42">
        <f t="shared" si="19"/>
        <v>0</v>
      </c>
      <c r="L90" s="42">
        <f t="shared" si="19"/>
        <v>87478</v>
      </c>
      <c r="M90" s="42">
        <f t="shared" si="19"/>
        <v>0</v>
      </c>
      <c r="N90" s="42">
        <f t="shared" si="19"/>
        <v>0</v>
      </c>
      <c r="O90" s="42">
        <f t="shared" si="19"/>
        <v>0</v>
      </c>
      <c r="P90" s="42">
        <f t="shared" si="19"/>
        <v>0</v>
      </c>
      <c r="Q90" s="42">
        <f t="shared" si="19"/>
        <v>0</v>
      </c>
      <c r="R90" s="43">
        <f t="shared" si="19"/>
        <v>0</v>
      </c>
    </row>
    <row r="91" spans="1:18" x14ac:dyDescent="0.2">
      <c r="A91" s="37"/>
      <c r="B91" s="38"/>
      <c r="C91" s="38"/>
      <c r="D91" s="4">
        <v>159</v>
      </c>
      <c r="E91" s="38" t="s">
        <v>50</v>
      </c>
      <c r="F91" s="31">
        <v>87478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87478</v>
      </c>
      <c r="M91" s="31">
        <v>0</v>
      </c>
      <c r="N91" s="31">
        <v>0</v>
      </c>
      <c r="O91" s="31">
        <v>0</v>
      </c>
      <c r="P91" s="31">
        <v>0</v>
      </c>
      <c r="Q91" s="31">
        <v>0</v>
      </c>
      <c r="R91" s="32">
        <v>0</v>
      </c>
    </row>
    <row r="92" spans="1:18" x14ac:dyDescent="0.2">
      <c r="A92" s="35"/>
      <c r="B92" s="36"/>
      <c r="C92" s="36" t="s">
        <v>75</v>
      </c>
      <c r="D92" s="36"/>
      <c r="E92" s="36"/>
      <c r="F92" s="42">
        <f t="shared" ref="F92:R92" si="20">SUM(F93:F94)</f>
        <v>405323</v>
      </c>
      <c r="G92" s="42">
        <f t="shared" si="20"/>
        <v>0</v>
      </c>
      <c r="H92" s="42">
        <f t="shared" si="20"/>
        <v>83926</v>
      </c>
      <c r="I92" s="42">
        <f t="shared" si="20"/>
        <v>40968</v>
      </c>
      <c r="J92" s="42">
        <f t="shared" si="20"/>
        <v>39151</v>
      </c>
      <c r="K92" s="42">
        <f t="shared" si="20"/>
        <v>0</v>
      </c>
      <c r="L92" s="42">
        <f t="shared" si="20"/>
        <v>0</v>
      </c>
      <c r="M92" s="42">
        <f t="shared" si="20"/>
        <v>36350</v>
      </c>
      <c r="N92" s="42">
        <f t="shared" si="20"/>
        <v>52338</v>
      </c>
      <c r="O92" s="42">
        <f t="shared" si="20"/>
        <v>37797</v>
      </c>
      <c r="P92" s="42">
        <f t="shared" si="20"/>
        <v>38971</v>
      </c>
      <c r="Q92" s="42">
        <f t="shared" si="20"/>
        <v>39675</v>
      </c>
      <c r="R92" s="43">
        <f t="shared" si="20"/>
        <v>36147</v>
      </c>
    </row>
    <row r="93" spans="1:18" x14ac:dyDescent="0.2">
      <c r="A93" s="37"/>
      <c r="B93" s="38"/>
      <c r="C93" s="38"/>
      <c r="D93" s="4">
        <v>159</v>
      </c>
      <c r="E93" s="38" t="s">
        <v>50</v>
      </c>
      <c r="F93" s="31">
        <v>397043</v>
      </c>
      <c r="G93" s="31">
        <v>0</v>
      </c>
      <c r="H93" s="31">
        <v>82566</v>
      </c>
      <c r="I93" s="31">
        <v>40288</v>
      </c>
      <c r="J93" s="31">
        <v>37791</v>
      </c>
      <c r="K93" s="31">
        <v>0</v>
      </c>
      <c r="L93" s="31">
        <v>0</v>
      </c>
      <c r="M93" s="31">
        <v>34990</v>
      </c>
      <c r="N93" s="31">
        <v>51538</v>
      </c>
      <c r="O93" s="31">
        <v>37117</v>
      </c>
      <c r="P93" s="31">
        <v>38291</v>
      </c>
      <c r="Q93" s="31">
        <v>38995</v>
      </c>
      <c r="R93" s="32">
        <v>35467</v>
      </c>
    </row>
    <row r="94" spans="1:18" x14ac:dyDescent="0.2">
      <c r="A94" s="37"/>
      <c r="B94" s="38"/>
      <c r="C94" s="38"/>
      <c r="D94" s="4">
        <v>322</v>
      </c>
      <c r="E94" s="38" t="s">
        <v>76</v>
      </c>
      <c r="F94" s="31">
        <v>8280</v>
      </c>
      <c r="G94" s="31">
        <v>0</v>
      </c>
      <c r="H94" s="31">
        <v>1360</v>
      </c>
      <c r="I94" s="31">
        <v>680</v>
      </c>
      <c r="J94" s="31">
        <v>1360</v>
      </c>
      <c r="K94" s="31">
        <v>0</v>
      </c>
      <c r="L94" s="31">
        <v>0</v>
      </c>
      <c r="M94" s="31">
        <v>1360</v>
      </c>
      <c r="N94" s="31">
        <v>800</v>
      </c>
      <c r="O94" s="31">
        <v>680</v>
      </c>
      <c r="P94" s="31">
        <v>680</v>
      </c>
      <c r="Q94" s="31">
        <v>680</v>
      </c>
      <c r="R94" s="32">
        <v>680</v>
      </c>
    </row>
    <row r="95" spans="1:18" x14ac:dyDescent="0.2">
      <c r="A95" s="15"/>
      <c r="B95" s="8" t="s">
        <v>77</v>
      </c>
      <c r="C95" s="8"/>
      <c r="D95" s="8"/>
      <c r="E95" s="8"/>
      <c r="F95" s="44">
        <f t="shared" ref="F95:R95" si="21">SUM(F97:F101)+SUM(F103:F119)+SUM(F121:F133)</f>
        <v>8035876</v>
      </c>
      <c r="G95" s="44">
        <f t="shared" si="21"/>
        <v>313995</v>
      </c>
      <c r="H95" s="44">
        <f t="shared" si="21"/>
        <v>896705</v>
      </c>
      <c r="I95" s="44">
        <f t="shared" si="21"/>
        <v>633652</v>
      </c>
      <c r="J95" s="44">
        <f t="shared" si="21"/>
        <v>628899</v>
      </c>
      <c r="K95" s="44">
        <f t="shared" si="21"/>
        <v>774410</v>
      </c>
      <c r="L95" s="44">
        <f t="shared" si="21"/>
        <v>1357080</v>
      </c>
      <c r="M95" s="44">
        <f t="shared" si="21"/>
        <v>283675</v>
      </c>
      <c r="N95" s="44">
        <f t="shared" si="21"/>
        <v>596039</v>
      </c>
      <c r="O95" s="44">
        <f t="shared" si="21"/>
        <v>635172</v>
      </c>
      <c r="P95" s="44">
        <f t="shared" si="21"/>
        <v>658928</v>
      </c>
      <c r="Q95" s="44">
        <f t="shared" si="21"/>
        <v>621858</v>
      </c>
      <c r="R95" s="45">
        <f t="shared" si="21"/>
        <v>635463</v>
      </c>
    </row>
    <row r="96" spans="1:18" x14ac:dyDescent="0.2">
      <c r="A96" s="35"/>
      <c r="B96" s="36"/>
      <c r="C96" s="36" t="s">
        <v>78</v>
      </c>
      <c r="D96" s="36"/>
      <c r="E96" s="36"/>
      <c r="F96" s="42">
        <f t="shared" ref="F96:R96" si="22">SUM(F97:F101)</f>
        <v>2107456</v>
      </c>
      <c r="G96" s="42">
        <f t="shared" si="22"/>
        <v>147366</v>
      </c>
      <c r="H96" s="42">
        <f t="shared" si="22"/>
        <v>169481</v>
      </c>
      <c r="I96" s="42">
        <f t="shared" si="22"/>
        <v>160646</v>
      </c>
      <c r="J96" s="42">
        <f t="shared" si="22"/>
        <v>172708</v>
      </c>
      <c r="K96" s="42">
        <f t="shared" si="22"/>
        <v>182752</v>
      </c>
      <c r="L96" s="42">
        <f t="shared" si="22"/>
        <v>433420</v>
      </c>
      <c r="M96" s="42">
        <f t="shared" si="22"/>
        <v>36118</v>
      </c>
      <c r="N96" s="42">
        <f t="shared" si="22"/>
        <v>145278</v>
      </c>
      <c r="O96" s="42">
        <f t="shared" si="22"/>
        <v>164036</v>
      </c>
      <c r="P96" s="42">
        <f t="shared" si="22"/>
        <v>165061</v>
      </c>
      <c r="Q96" s="42">
        <f t="shared" si="22"/>
        <v>165058</v>
      </c>
      <c r="R96" s="43">
        <f t="shared" si="22"/>
        <v>165532</v>
      </c>
    </row>
    <row r="97" spans="1:18" x14ac:dyDescent="0.2">
      <c r="A97" s="37"/>
      <c r="B97" s="38"/>
      <c r="C97" s="38"/>
      <c r="D97" s="4">
        <v>111</v>
      </c>
      <c r="E97" s="38" t="s">
        <v>40</v>
      </c>
      <c r="F97" s="31">
        <v>1769004</v>
      </c>
      <c r="G97" s="31">
        <v>134041</v>
      </c>
      <c r="H97" s="31">
        <v>150405</v>
      </c>
      <c r="I97" s="31">
        <v>143640</v>
      </c>
      <c r="J97" s="31">
        <v>155774</v>
      </c>
      <c r="K97" s="31">
        <v>157151</v>
      </c>
      <c r="L97" s="31">
        <v>279595</v>
      </c>
      <c r="M97" s="31">
        <v>24442</v>
      </c>
      <c r="N97" s="31">
        <v>131491</v>
      </c>
      <c r="O97" s="31">
        <v>148049</v>
      </c>
      <c r="P97" s="31">
        <v>149099</v>
      </c>
      <c r="Q97" s="31">
        <v>147490</v>
      </c>
      <c r="R97" s="32">
        <v>147827</v>
      </c>
    </row>
    <row r="98" spans="1:18" x14ac:dyDescent="0.2">
      <c r="A98" s="37"/>
      <c r="B98" s="38"/>
      <c r="C98" s="38"/>
      <c r="D98" s="4">
        <v>113</v>
      </c>
      <c r="E98" s="38" t="s">
        <v>41</v>
      </c>
      <c r="F98" s="31">
        <v>142618</v>
      </c>
      <c r="G98" s="31">
        <v>21</v>
      </c>
      <c r="H98" s="31">
        <v>0</v>
      </c>
      <c r="I98" s="31">
        <v>0</v>
      </c>
      <c r="J98" s="31">
        <v>46</v>
      </c>
      <c r="K98" s="31">
        <v>7954</v>
      </c>
      <c r="L98" s="31">
        <v>126770</v>
      </c>
      <c r="M98" s="31">
        <v>4359</v>
      </c>
      <c r="N98" s="31">
        <v>0</v>
      </c>
      <c r="O98" s="31">
        <v>0</v>
      </c>
      <c r="P98" s="31">
        <v>0</v>
      </c>
      <c r="Q98" s="31">
        <v>1588</v>
      </c>
      <c r="R98" s="32">
        <v>1880</v>
      </c>
    </row>
    <row r="99" spans="1:18" x14ac:dyDescent="0.2">
      <c r="A99" s="37"/>
      <c r="B99" s="38"/>
      <c r="C99" s="38"/>
      <c r="D99" s="4">
        <v>121</v>
      </c>
      <c r="E99" s="38" t="s">
        <v>42</v>
      </c>
      <c r="F99" s="31">
        <v>95674</v>
      </c>
      <c r="G99" s="31">
        <v>7352</v>
      </c>
      <c r="H99" s="31">
        <v>9094</v>
      </c>
      <c r="I99" s="31">
        <v>8194</v>
      </c>
      <c r="J99" s="31">
        <v>8134</v>
      </c>
      <c r="K99" s="31">
        <v>8590</v>
      </c>
      <c r="L99" s="31">
        <v>13056</v>
      </c>
      <c r="M99" s="31">
        <v>3672</v>
      </c>
      <c r="N99" s="31">
        <v>6947</v>
      </c>
      <c r="O99" s="31">
        <v>7660</v>
      </c>
      <c r="P99" s="31">
        <v>7657</v>
      </c>
      <c r="Q99" s="31">
        <v>7655</v>
      </c>
      <c r="R99" s="32">
        <v>7663</v>
      </c>
    </row>
    <row r="100" spans="1:18" x14ac:dyDescent="0.2">
      <c r="A100" s="37"/>
      <c r="B100" s="38"/>
      <c r="C100" s="38"/>
      <c r="D100" s="4">
        <v>122</v>
      </c>
      <c r="E100" s="38" t="s">
        <v>43</v>
      </c>
      <c r="F100" s="31">
        <v>60591.3</v>
      </c>
      <c r="G100" s="31">
        <v>2941</v>
      </c>
      <c r="H100" s="31">
        <v>6083</v>
      </c>
      <c r="I100" s="31">
        <v>5370</v>
      </c>
      <c r="J100" s="31">
        <v>5330</v>
      </c>
      <c r="K100" s="31">
        <v>5545</v>
      </c>
      <c r="L100" s="31">
        <v>8607.2999999999993</v>
      </c>
      <c r="M100" s="31">
        <v>2265</v>
      </c>
      <c r="N100" s="31">
        <v>4157</v>
      </c>
      <c r="O100" s="31">
        <v>5103</v>
      </c>
      <c r="P100" s="31">
        <v>5088</v>
      </c>
      <c r="Q100" s="31">
        <v>5099</v>
      </c>
      <c r="R100" s="32">
        <v>5003</v>
      </c>
    </row>
    <row r="101" spans="1:18" x14ac:dyDescent="0.2">
      <c r="A101" s="37"/>
      <c r="B101" s="38"/>
      <c r="C101" s="38"/>
      <c r="D101" s="4">
        <v>124</v>
      </c>
      <c r="E101" s="38" t="s">
        <v>44</v>
      </c>
      <c r="F101" s="31">
        <v>39568.699999999997</v>
      </c>
      <c r="G101" s="31">
        <v>3011</v>
      </c>
      <c r="H101" s="31">
        <v>3899</v>
      </c>
      <c r="I101" s="31">
        <v>3442</v>
      </c>
      <c r="J101" s="31">
        <v>3424</v>
      </c>
      <c r="K101" s="31">
        <v>3512</v>
      </c>
      <c r="L101" s="31">
        <v>5391.7</v>
      </c>
      <c r="M101" s="31">
        <v>1380</v>
      </c>
      <c r="N101" s="31">
        <v>2683</v>
      </c>
      <c r="O101" s="31">
        <v>3224</v>
      </c>
      <c r="P101" s="31">
        <v>3217</v>
      </c>
      <c r="Q101" s="31">
        <v>3226</v>
      </c>
      <c r="R101" s="32">
        <v>3159</v>
      </c>
    </row>
    <row r="102" spans="1:18" x14ac:dyDescent="0.2">
      <c r="A102" s="35"/>
      <c r="B102" s="36"/>
      <c r="C102" s="36" t="s">
        <v>79</v>
      </c>
      <c r="D102" s="36"/>
      <c r="E102" s="36"/>
      <c r="F102" s="42">
        <f t="shared" ref="F102:R102" si="23">SUM(F103:F119)</f>
        <v>1026747</v>
      </c>
      <c r="G102" s="42">
        <f t="shared" si="23"/>
        <v>123950</v>
      </c>
      <c r="H102" s="42">
        <f t="shared" si="23"/>
        <v>43073</v>
      </c>
      <c r="I102" s="42">
        <f t="shared" si="23"/>
        <v>86456</v>
      </c>
      <c r="J102" s="42">
        <f t="shared" si="23"/>
        <v>65016</v>
      </c>
      <c r="K102" s="42">
        <f t="shared" si="23"/>
        <v>116659</v>
      </c>
      <c r="L102" s="42">
        <f t="shared" si="23"/>
        <v>126189</v>
      </c>
      <c r="M102" s="42">
        <f t="shared" si="23"/>
        <v>594</v>
      </c>
      <c r="N102" s="42">
        <f t="shared" si="23"/>
        <v>140036</v>
      </c>
      <c r="O102" s="42">
        <f t="shared" si="23"/>
        <v>77895</v>
      </c>
      <c r="P102" s="42">
        <f t="shared" si="23"/>
        <v>106117</v>
      </c>
      <c r="Q102" s="42">
        <f t="shared" si="23"/>
        <v>57704</v>
      </c>
      <c r="R102" s="43">
        <f t="shared" si="23"/>
        <v>83058</v>
      </c>
    </row>
    <row r="103" spans="1:18" x14ac:dyDescent="0.2">
      <c r="A103" s="37"/>
      <c r="B103" s="38"/>
      <c r="C103" s="38"/>
      <c r="D103" s="4">
        <v>111</v>
      </c>
      <c r="E103" s="38" t="s">
        <v>40</v>
      </c>
      <c r="F103" s="31">
        <v>190731</v>
      </c>
      <c r="G103" s="31">
        <v>121185</v>
      </c>
      <c r="H103" s="31">
        <v>5916</v>
      </c>
      <c r="I103" s="31">
        <v>15208</v>
      </c>
      <c r="J103" s="31">
        <v>4746</v>
      </c>
      <c r="K103" s="31">
        <v>30000</v>
      </c>
      <c r="L103" s="31">
        <v>11517</v>
      </c>
      <c r="M103" s="31">
        <v>0</v>
      </c>
      <c r="N103" s="31">
        <v>171</v>
      </c>
      <c r="O103" s="31">
        <v>1247</v>
      </c>
      <c r="P103" s="31">
        <v>247</v>
      </c>
      <c r="Q103" s="31">
        <v>247</v>
      </c>
      <c r="R103" s="32">
        <v>247</v>
      </c>
    </row>
    <row r="104" spans="1:18" x14ac:dyDescent="0.2">
      <c r="A104" s="37"/>
      <c r="B104" s="38"/>
      <c r="C104" s="38"/>
      <c r="D104" s="4">
        <v>113</v>
      </c>
      <c r="E104" s="38" t="s">
        <v>41</v>
      </c>
      <c r="F104" s="31">
        <v>9705</v>
      </c>
      <c r="G104" s="31">
        <v>190</v>
      </c>
      <c r="H104" s="31">
        <v>0</v>
      </c>
      <c r="I104" s="31">
        <v>0</v>
      </c>
      <c r="J104" s="31">
        <v>0</v>
      </c>
      <c r="K104" s="31">
        <v>2867</v>
      </c>
      <c r="L104" s="31">
        <v>6648</v>
      </c>
      <c r="M104" s="31">
        <v>0</v>
      </c>
      <c r="N104" s="31">
        <v>0</v>
      </c>
      <c r="O104" s="31">
        <v>0</v>
      </c>
      <c r="P104" s="31">
        <v>0</v>
      </c>
      <c r="Q104" s="31">
        <v>0</v>
      </c>
      <c r="R104" s="32">
        <v>0</v>
      </c>
    </row>
    <row r="105" spans="1:18" x14ac:dyDescent="0.2">
      <c r="A105" s="37"/>
      <c r="B105" s="38"/>
      <c r="C105" s="38"/>
      <c r="D105" s="4">
        <v>121</v>
      </c>
      <c r="E105" s="38" t="s">
        <v>42</v>
      </c>
      <c r="F105" s="31">
        <v>9077</v>
      </c>
      <c r="G105" s="31">
        <v>1182</v>
      </c>
      <c r="H105" s="31">
        <v>1642</v>
      </c>
      <c r="I105" s="31">
        <v>821</v>
      </c>
      <c r="J105" s="31">
        <v>821</v>
      </c>
      <c r="K105" s="31">
        <v>821</v>
      </c>
      <c r="L105" s="31">
        <v>822</v>
      </c>
      <c r="M105" s="31">
        <v>0</v>
      </c>
      <c r="N105" s="31">
        <v>0</v>
      </c>
      <c r="O105" s="31">
        <v>742</v>
      </c>
      <c r="P105" s="31">
        <v>742</v>
      </c>
      <c r="Q105" s="31">
        <v>742</v>
      </c>
      <c r="R105" s="32">
        <v>742</v>
      </c>
    </row>
    <row r="106" spans="1:18" x14ac:dyDescent="0.2">
      <c r="A106" s="37"/>
      <c r="B106" s="38"/>
      <c r="C106" s="38"/>
      <c r="D106" s="4">
        <v>122</v>
      </c>
      <c r="E106" s="38" t="s">
        <v>43</v>
      </c>
      <c r="F106" s="31">
        <v>5227</v>
      </c>
      <c r="G106" s="31">
        <v>697</v>
      </c>
      <c r="H106" s="31">
        <v>942</v>
      </c>
      <c r="I106" s="31">
        <v>471</v>
      </c>
      <c r="J106" s="31">
        <v>471</v>
      </c>
      <c r="K106" s="31">
        <v>471</v>
      </c>
      <c r="L106" s="31">
        <v>471</v>
      </c>
      <c r="M106" s="31">
        <v>0</v>
      </c>
      <c r="N106" s="31">
        <v>0</v>
      </c>
      <c r="O106" s="31">
        <v>426</v>
      </c>
      <c r="P106" s="31">
        <v>426</v>
      </c>
      <c r="Q106" s="31">
        <v>426</v>
      </c>
      <c r="R106" s="32">
        <v>426</v>
      </c>
    </row>
    <row r="107" spans="1:18" x14ac:dyDescent="0.2">
      <c r="A107" s="37"/>
      <c r="B107" s="38"/>
      <c r="C107" s="38"/>
      <c r="D107" s="4">
        <v>123</v>
      </c>
      <c r="E107" s="38" t="s">
        <v>56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1">
        <v>0</v>
      </c>
      <c r="N107" s="31">
        <v>0</v>
      </c>
      <c r="O107" s="31">
        <v>0</v>
      </c>
      <c r="P107" s="31">
        <v>0</v>
      </c>
      <c r="Q107" s="31">
        <v>0</v>
      </c>
      <c r="R107" s="32">
        <v>0</v>
      </c>
    </row>
    <row r="108" spans="1:18" x14ac:dyDescent="0.2">
      <c r="A108" s="37"/>
      <c r="B108" s="38"/>
      <c r="C108" s="38"/>
      <c r="D108" s="4">
        <v>124</v>
      </c>
      <c r="E108" s="38" t="s">
        <v>44</v>
      </c>
      <c r="F108" s="31">
        <v>3830</v>
      </c>
      <c r="G108" s="31">
        <v>631</v>
      </c>
      <c r="H108" s="31">
        <v>608</v>
      </c>
      <c r="I108" s="31">
        <v>304</v>
      </c>
      <c r="J108" s="31">
        <v>304</v>
      </c>
      <c r="K108" s="31">
        <v>304</v>
      </c>
      <c r="L108" s="31">
        <v>304</v>
      </c>
      <c r="M108" s="31">
        <v>0</v>
      </c>
      <c r="N108" s="31">
        <v>275</v>
      </c>
      <c r="O108" s="31">
        <v>275</v>
      </c>
      <c r="P108" s="31">
        <v>275</v>
      </c>
      <c r="Q108" s="31">
        <v>275</v>
      </c>
      <c r="R108" s="32">
        <v>275</v>
      </c>
    </row>
    <row r="109" spans="1:18" x14ac:dyDescent="0.2">
      <c r="A109" s="37"/>
      <c r="B109" s="38"/>
      <c r="C109" s="38"/>
      <c r="D109" s="4">
        <v>141</v>
      </c>
      <c r="E109" s="38" t="s">
        <v>80</v>
      </c>
      <c r="F109" s="31">
        <v>33915</v>
      </c>
      <c r="G109" s="31">
        <v>0</v>
      </c>
      <c r="H109" s="31">
        <v>735</v>
      </c>
      <c r="I109" s="31">
        <v>801</v>
      </c>
      <c r="J109" s="31">
        <v>3734</v>
      </c>
      <c r="K109" s="31">
        <v>3734</v>
      </c>
      <c r="L109" s="31">
        <v>1294</v>
      </c>
      <c r="M109" s="31">
        <v>0</v>
      </c>
      <c r="N109" s="31">
        <v>896</v>
      </c>
      <c r="O109" s="31">
        <v>4460</v>
      </c>
      <c r="P109" s="31">
        <v>5754</v>
      </c>
      <c r="Q109" s="31">
        <v>6250</v>
      </c>
      <c r="R109" s="32">
        <v>6257</v>
      </c>
    </row>
    <row r="110" spans="1:18" x14ac:dyDescent="0.2">
      <c r="A110" s="37"/>
      <c r="B110" s="38"/>
      <c r="C110" s="38"/>
      <c r="D110" s="4">
        <v>142</v>
      </c>
      <c r="E110" s="38" t="s">
        <v>81</v>
      </c>
      <c r="F110" s="31">
        <v>295</v>
      </c>
      <c r="G110" s="31">
        <v>0</v>
      </c>
      <c r="H110" s="31">
        <v>0</v>
      </c>
      <c r="I110" s="31">
        <v>277</v>
      </c>
      <c r="J110" s="31">
        <v>6</v>
      </c>
      <c r="K110" s="31">
        <v>6</v>
      </c>
      <c r="L110" s="31">
        <v>0</v>
      </c>
      <c r="M110" s="31">
        <v>0</v>
      </c>
      <c r="N110" s="31">
        <v>0</v>
      </c>
      <c r="O110" s="31">
        <v>6</v>
      </c>
      <c r="P110" s="31">
        <v>0</v>
      </c>
      <c r="Q110" s="31">
        <v>0</v>
      </c>
      <c r="R110" s="32">
        <v>0</v>
      </c>
    </row>
    <row r="111" spans="1:18" x14ac:dyDescent="0.2">
      <c r="A111" s="37"/>
      <c r="B111" s="38"/>
      <c r="C111" s="38"/>
      <c r="D111" s="4">
        <v>144</v>
      </c>
      <c r="E111" s="38" t="s">
        <v>57</v>
      </c>
      <c r="F111" s="31">
        <v>107823</v>
      </c>
      <c r="G111" s="31">
        <v>0</v>
      </c>
      <c r="H111" s="31">
        <v>275</v>
      </c>
      <c r="I111" s="31">
        <v>339</v>
      </c>
      <c r="J111" s="31">
        <v>759</v>
      </c>
      <c r="K111" s="31">
        <v>445</v>
      </c>
      <c r="L111" s="31">
        <v>45</v>
      </c>
      <c r="M111" s="31">
        <v>0</v>
      </c>
      <c r="N111" s="31">
        <v>18254</v>
      </c>
      <c r="O111" s="31">
        <v>12551</v>
      </c>
      <c r="P111" s="31">
        <v>50445</v>
      </c>
      <c r="Q111" s="31">
        <v>1642</v>
      </c>
      <c r="R111" s="32">
        <v>23068</v>
      </c>
    </row>
    <row r="112" spans="1:18" x14ac:dyDescent="0.2">
      <c r="A112" s="37"/>
      <c r="B112" s="38"/>
      <c r="C112" s="38"/>
      <c r="D112" s="4">
        <v>149</v>
      </c>
      <c r="E112" s="38" t="s">
        <v>47</v>
      </c>
      <c r="F112" s="31">
        <v>89328</v>
      </c>
      <c r="G112" s="31">
        <v>0</v>
      </c>
      <c r="H112" s="31">
        <v>1784</v>
      </c>
      <c r="I112" s="31">
        <v>14173</v>
      </c>
      <c r="J112" s="31">
        <v>6140</v>
      </c>
      <c r="K112" s="31">
        <v>32133</v>
      </c>
      <c r="L112" s="31">
        <v>17403</v>
      </c>
      <c r="M112" s="31">
        <v>310</v>
      </c>
      <c r="N112" s="31">
        <v>12714</v>
      </c>
      <c r="O112" s="31">
        <v>558</v>
      </c>
      <c r="P112" s="31">
        <v>3623</v>
      </c>
      <c r="Q112" s="31">
        <v>490</v>
      </c>
      <c r="R112" s="32">
        <v>0</v>
      </c>
    </row>
    <row r="113" spans="1:18" x14ac:dyDescent="0.2">
      <c r="A113" s="37"/>
      <c r="B113" s="38"/>
      <c r="C113" s="38"/>
      <c r="D113" s="4">
        <v>151</v>
      </c>
      <c r="E113" s="38" t="s">
        <v>48</v>
      </c>
      <c r="F113" s="31">
        <v>134015</v>
      </c>
      <c r="G113" s="31">
        <v>0</v>
      </c>
      <c r="H113" s="31">
        <v>2055</v>
      </c>
      <c r="I113" s="31">
        <v>25370</v>
      </c>
      <c r="J113" s="31">
        <v>23563</v>
      </c>
      <c r="K113" s="31">
        <v>681</v>
      </c>
      <c r="L113" s="31">
        <v>3072</v>
      </c>
      <c r="M113" s="31">
        <v>7</v>
      </c>
      <c r="N113" s="31">
        <v>315</v>
      </c>
      <c r="O113" s="31">
        <v>3580</v>
      </c>
      <c r="P113" s="31">
        <v>19885</v>
      </c>
      <c r="Q113" s="31">
        <v>27380</v>
      </c>
      <c r="R113" s="32">
        <v>28107</v>
      </c>
    </row>
    <row r="114" spans="1:18" x14ac:dyDescent="0.2">
      <c r="A114" s="37"/>
      <c r="B114" s="38"/>
      <c r="C114" s="38"/>
      <c r="D114" s="4">
        <v>152</v>
      </c>
      <c r="E114" s="38" t="s">
        <v>49</v>
      </c>
      <c r="F114" s="31">
        <v>62855</v>
      </c>
      <c r="G114" s="31">
        <v>0</v>
      </c>
      <c r="H114" s="31">
        <v>8044</v>
      </c>
      <c r="I114" s="31">
        <v>6843</v>
      </c>
      <c r="J114" s="31">
        <v>6722</v>
      </c>
      <c r="K114" s="31">
        <v>6203</v>
      </c>
      <c r="L114" s="31">
        <v>5320</v>
      </c>
      <c r="M114" s="31">
        <v>102</v>
      </c>
      <c r="N114" s="31">
        <v>5195</v>
      </c>
      <c r="O114" s="31">
        <v>6342</v>
      </c>
      <c r="P114" s="31">
        <v>5988</v>
      </c>
      <c r="Q114" s="31">
        <v>5997</v>
      </c>
      <c r="R114" s="32">
        <v>6099</v>
      </c>
    </row>
    <row r="115" spans="1:18" x14ac:dyDescent="0.2">
      <c r="A115" s="37"/>
      <c r="B115" s="38"/>
      <c r="C115" s="38"/>
      <c r="D115" s="4">
        <v>159</v>
      </c>
      <c r="E115" s="38" t="s">
        <v>50</v>
      </c>
      <c r="F115" s="31">
        <v>280111</v>
      </c>
      <c r="G115" s="31">
        <v>0</v>
      </c>
      <c r="H115" s="31">
        <v>17203</v>
      </c>
      <c r="I115" s="31">
        <v>14766</v>
      </c>
      <c r="J115" s="31">
        <v>6451</v>
      </c>
      <c r="K115" s="31">
        <v>25108</v>
      </c>
      <c r="L115" s="31">
        <v>76127</v>
      </c>
      <c r="M115" s="31">
        <v>45</v>
      </c>
      <c r="N115" s="31">
        <v>92421</v>
      </c>
      <c r="O115" s="31">
        <v>37331</v>
      </c>
      <c r="P115" s="31">
        <v>3073</v>
      </c>
      <c r="Q115" s="31">
        <v>4632</v>
      </c>
      <c r="R115" s="32">
        <v>2954</v>
      </c>
    </row>
    <row r="116" spans="1:18" x14ac:dyDescent="0.2">
      <c r="A116" s="37"/>
      <c r="B116" s="38"/>
      <c r="C116" s="38"/>
      <c r="D116" s="4">
        <v>161</v>
      </c>
      <c r="E116" s="38" t="s">
        <v>51</v>
      </c>
      <c r="F116" s="31">
        <v>14947</v>
      </c>
      <c r="G116" s="31">
        <v>0</v>
      </c>
      <c r="H116" s="31">
        <v>1367</v>
      </c>
      <c r="I116" s="31">
        <v>1735</v>
      </c>
      <c r="J116" s="31">
        <v>159</v>
      </c>
      <c r="K116" s="31">
        <v>1635</v>
      </c>
      <c r="L116" s="31">
        <v>120</v>
      </c>
      <c r="M116" s="31">
        <v>50</v>
      </c>
      <c r="N116" s="31">
        <v>7211</v>
      </c>
      <c r="O116" s="31">
        <v>160</v>
      </c>
      <c r="P116" s="31">
        <v>690</v>
      </c>
      <c r="Q116" s="31">
        <v>70</v>
      </c>
      <c r="R116" s="32">
        <v>1750</v>
      </c>
    </row>
    <row r="117" spans="1:18" x14ac:dyDescent="0.2">
      <c r="A117" s="37"/>
      <c r="B117" s="38"/>
      <c r="C117" s="38"/>
      <c r="D117" s="4">
        <v>163</v>
      </c>
      <c r="E117" s="38" t="s">
        <v>82</v>
      </c>
      <c r="F117" s="31">
        <v>49308</v>
      </c>
      <c r="G117" s="31">
        <v>0</v>
      </c>
      <c r="H117" s="31">
        <v>36</v>
      </c>
      <c r="I117" s="31">
        <v>18</v>
      </c>
      <c r="J117" s="31">
        <v>8204</v>
      </c>
      <c r="K117" s="31">
        <v>8628</v>
      </c>
      <c r="L117" s="31">
        <v>454</v>
      </c>
      <c r="M117" s="31">
        <v>18</v>
      </c>
      <c r="N117" s="31">
        <v>18</v>
      </c>
      <c r="O117" s="31">
        <v>7744</v>
      </c>
      <c r="P117" s="31">
        <v>9293</v>
      </c>
      <c r="Q117" s="31">
        <v>6385</v>
      </c>
      <c r="R117" s="32">
        <v>8510</v>
      </c>
    </row>
    <row r="118" spans="1:18" x14ac:dyDescent="0.2">
      <c r="A118" s="37"/>
      <c r="B118" s="38"/>
      <c r="C118" s="38"/>
      <c r="D118" s="4">
        <v>169</v>
      </c>
      <c r="E118" s="38" t="s">
        <v>58</v>
      </c>
      <c r="F118" s="31">
        <v>13867</v>
      </c>
      <c r="G118" s="31">
        <v>0</v>
      </c>
      <c r="H118" s="31">
        <v>293</v>
      </c>
      <c r="I118" s="31">
        <v>3439</v>
      </c>
      <c r="J118" s="31">
        <v>886</v>
      </c>
      <c r="K118" s="31">
        <v>1542</v>
      </c>
      <c r="L118" s="31">
        <v>500</v>
      </c>
      <c r="M118" s="31">
        <v>0</v>
      </c>
      <c r="N118" s="31">
        <v>519</v>
      </c>
      <c r="O118" s="31">
        <v>0</v>
      </c>
      <c r="P118" s="31">
        <v>3213</v>
      </c>
      <c r="Q118" s="31">
        <v>1075</v>
      </c>
      <c r="R118" s="32">
        <v>2400</v>
      </c>
    </row>
    <row r="119" spans="1:18" x14ac:dyDescent="0.2">
      <c r="A119" s="37"/>
      <c r="B119" s="38"/>
      <c r="C119" s="38"/>
      <c r="D119" s="4">
        <v>322</v>
      </c>
      <c r="E119" s="38" t="s">
        <v>76</v>
      </c>
      <c r="F119" s="31">
        <v>21713</v>
      </c>
      <c r="G119" s="31">
        <v>65</v>
      </c>
      <c r="H119" s="31">
        <v>2173</v>
      </c>
      <c r="I119" s="31">
        <v>1891</v>
      </c>
      <c r="J119" s="31">
        <v>2050</v>
      </c>
      <c r="K119" s="31">
        <v>2081</v>
      </c>
      <c r="L119" s="31">
        <v>2092</v>
      </c>
      <c r="M119" s="31">
        <v>62</v>
      </c>
      <c r="N119" s="31">
        <v>2047</v>
      </c>
      <c r="O119" s="31">
        <v>2473</v>
      </c>
      <c r="P119" s="31">
        <v>2463</v>
      </c>
      <c r="Q119" s="31">
        <v>2093</v>
      </c>
      <c r="R119" s="32">
        <v>2223</v>
      </c>
    </row>
    <row r="120" spans="1:18" x14ac:dyDescent="0.2">
      <c r="A120" s="35"/>
      <c r="B120" s="36"/>
      <c r="C120" s="36" t="s">
        <v>83</v>
      </c>
      <c r="D120" s="36"/>
      <c r="E120" s="36"/>
      <c r="F120" s="42">
        <f t="shared" ref="F120:R120" si="24">SUM(F121:F133)</f>
        <v>4901673</v>
      </c>
      <c r="G120" s="42">
        <f t="shared" si="24"/>
        <v>42679</v>
      </c>
      <c r="H120" s="42">
        <f t="shared" si="24"/>
        <v>684151</v>
      </c>
      <c r="I120" s="42">
        <f t="shared" si="24"/>
        <v>386550</v>
      </c>
      <c r="J120" s="42">
        <f t="shared" si="24"/>
        <v>391175</v>
      </c>
      <c r="K120" s="42">
        <f t="shared" si="24"/>
        <v>474999</v>
      </c>
      <c r="L120" s="42">
        <f t="shared" si="24"/>
        <v>797471</v>
      </c>
      <c r="M120" s="42">
        <f t="shared" si="24"/>
        <v>246963</v>
      </c>
      <c r="N120" s="42">
        <f t="shared" si="24"/>
        <v>310725</v>
      </c>
      <c r="O120" s="42">
        <f t="shared" si="24"/>
        <v>393241</v>
      </c>
      <c r="P120" s="42">
        <f t="shared" si="24"/>
        <v>387750</v>
      </c>
      <c r="Q120" s="42">
        <f t="shared" si="24"/>
        <v>399096</v>
      </c>
      <c r="R120" s="43">
        <f t="shared" si="24"/>
        <v>386873</v>
      </c>
    </row>
    <row r="121" spans="1:18" x14ac:dyDescent="0.2">
      <c r="A121" s="37"/>
      <c r="B121" s="38"/>
      <c r="C121" s="38"/>
      <c r="D121" s="4">
        <v>111</v>
      </c>
      <c r="E121" s="38" t="s">
        <v>40</v>
      </c>
      <c r="F121" s="31">
        <v>4156514</v>
      </c>
      <c r="G121" s="31">
        <v>42679</v>
      </c>
      <c r="H121" s="31">
        <v>591769</v>
      </c>
      <c r="I121" s="31">
        <v>349782</v>
      </c>
      <c r="J121" s="31">
        <v>355492</v>
      </c>
      <c r="K121" s="31">
        <v>409068</v>
      </c>
      <c r="L121" s="31">
        <v>569964</v>
      </c>
      <c r="M121" s="31">
        <v>136673</v>
      </c>
      <c r="N121" s="31">
        <v>278580</v>
      </c>
      <c r="O121" s="31">
        <v>357710</v>
      </c>
      <c r="P121" s="31">
        <v>351890</v>
      </c>
      <c r="Q121" s="31">
        <v>362811</v>
      </c>
      <c r="R121" s="32">
        <v>350096</v>
      </c>
    </row>
    <row r="122" spans="1:18" x14ac:dyDescent="0.2">
      <c r="A122" s="37"/>
      <c r="B122" s="38"/>
      <c r="C122" s="38"/>
      <c r="D122" s="4">
        <v>113</v>
      </c>
      <c r="E122" s="38" t="s">
        <v>41</v>
      </c>
      <c r="F122" s="31">
        <v>208352</v>
      </c>
      <c r="G122" s="31">
        <v>0</v>
      </c>
      <c r="H122" s="31">
        <v>248</v>
      </c>
      <c r="I122" s="31">
        <v>76</v>
      </c>
      <c r="J122" s="31">
        <v>93</v>
      </c>
      <c r="K122" s="31">
        <v>24963</v>
      </c>
      <c r="L122" s="31">
        <v>168006</v>
      </c>
      <c r="M122" s="31">
        <v>13757</v>
      </c>
      <c r="N122" s="31">
        <v>200</v>
      </c>
      <c r="O122" s="31">
        <v>0</v>
      </c>
      <c r="P122" s="31">
        <v>0</v>
      </c>
      <c r="Q122" s="31">
        <v>539</v>
      </c>
      <c r="R122" s="32">
        <v>470</v>
      </c>
    </row>
    <row r="123" spans="1:18" x14ac:dyDescent="0.2">
      <c r="A123" s="37"/>
      <c r="B123" s="38"/>
      <c r="C123" s="38"/>
      <c r="D123" s="4">
        <v>121</v>
      </c>
      <c r="E123" s="38" t="s">
        <v>42</v>
      </c>
      <c r="F123" s="31">
        <v>220548</v>
      </c>
      <c r="G123" s="31">
        <v>0</v>
      </c>
      <c r="H123" s="31">
        <v>35328</v>
      </c>
      <c r="I123" s="31">
        <v>18284</v>
      </c>
      <c r="J123" s="31">
        <v>18142</v>
      </c>
      <c r="K123" s="31">
        <v>20092</v>
      </c>
      <c r="L123" s="31">
        <v>31618</v>
      </c>
      <c r="M123" s="31">
        <v>10203</v>
      </c>
      <c r="N123" s="31">
        <v>13817</v>
      </c>
      <c r="O123" s="31">
        <v>18076</v>
      </c>
      <c r="P123" s="31">
        <v>18194</v>
      </c>
      <c r="Q123" s="31">
        <v>18184</v>
      </c>
      <c r="R123" s="32">
        <v>18610</v>
      </c>
    </row>
    <row r="124" spans="1:18" x14ac:dyDescent="0.2">
      <c r="A124" s="37"/>
      <c r="B124" s="38"/>
      <c r="C124" s="38"/>
      <c r="D124" s="4">
        <v>122</v>
      </c>
      <c r="E124" s="38" t="s">
        <v>43</v>
      </c>
      <c r="F124" s="31">
        <v>129516</v>
      </c>
      <c r="G124" s="31">
        <v>0</v>
      </c>
      <c r="H124" s="31">
        <v>20780</v>
      </c>
      <c r="I124" s="31">
        <v>10739</v>
      </c>
      <c r="J124" s="31">
        <v>10655</v>
      </c>
      <c r="K124" s="31">
        <v>11441</v>
      </c>
      <c r="L124" s="31">
        <v>17503</v>
      </c>
      <c r="M124" s="31">
        <v>6257</v>
      </c>
      <c r="N124" s="31">
        <v>9022</v>
      </c>
      <c r="O124" s="31">
        <v>10656</v>
      </c>
      <c r="P124" s="31">
        <v>10840</v>
      </c>
      <c r="Q124" s="31">
        <v>10715</v>
      </c>
      <c r="R124" s="32">
        <v>10908</v>
      </c>
    </row>
    <row r="125" spans="1:18" x14ac:dyDescent="0.2">
      <c r="A125" s="37"/>
      <c r="B125" s="38"/>
      <c r="C125" s="38"/>
      <c r="D125" s="4">
        <v>123</v>
      </c>
      <c r="E125" s="38" t="s">
        <v>56</v>
      </c>
      <c r="F125" s="31">
        <v>815</v>
      </c>
      <c r="G125" s="31">
        <v>0</v>
      </c>
      <c r="H125" s="31">
        <v>0</v>
      </c>
      <c r="I125" s="31">
        <v>815</v>
      </c>
      <c r="J125" s="31">
        <v>0</v>
      </c>
      <c r="K125" s="31">
        <v>0</v>
      </c>
      <c r="L125" s="31">
        <v>0</v>
      </c>
      <c r="M125" s="31">
        <v>0</v>
      </c>
      <c r="N125" s="31">
        <v>0</v>
      </c>
      <c r="O125" s="31">
        <v>0</v>
      </c>
      <c r="P125" s="31">
        <v>0</v>
      </c>
      <c r="Q125" s="31">
        <v>0</v>
      </c>
      <c r="R125" s="32">
        <v>0</v>
      </c>
    </row>
    <row r="126" spans="1:18" x14ac:dyDescent="0.2">
      <c r="A126" s="37"/>
      <c r="B126" s="38"/>
      <c r="C126" s="38"/>
      <c r="D126" s="4">
        <v>124</v>
      </c>
      <c r="E126" s="38" t="s">
        <v>44</v>
      </c>
      <c r="F126" s="31">
        <v>81098</v>
      </c>
      <c r="G126" s="31">
        <v>0</v>
      </c>
      <c r="H126" s="31">
        <v>13105</v>
      </c>
      <c r="I126" s="31">
        <v>6854</v>
      </c>
      <c r="J126" s="31">
        <v>6793</v>
      </c>
      <c r="K126" s="31">
        <v>6971</v>
      </c>
      <c r="L126" s="31">
        <v>10380</v>
      </c>
      <c r="M126" s="31">
        <v>4128</v>
      </c>
      <c r="N126" s="31">
        <v>5606</v>
      </c>
      <c r="O126" s="31">
        <v>6799</v>
      </c>
      <c r="P126" s="31">
        <v>6826</v>
      </c>
      <c r="Q126" s="31">
        <v>6847</v>
      </c>
      <c r="R126" s="32">
        <v>6789</v>
      </c>
    </row>
    <row r="127" spans="1:18" x14ac:dyDescent="0.2">
      <c r="A127" s="37"/>
      <c r="B127" s="38"/>
      <c r="C127" s="38"/>
      <c r="D127" s="4">
        <v>142</v>
      </c>
      <c r="E127" s="38" t="s">
        <v>81</v>
      </c>
      <c r="F127" s="31">
        <v>265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1">
        <v>265</v>
      </c>
      <c r="N127" s="31">
        <v>0</v>
      </c>
      <c r="O127" s="31">
        <v>0</v>
      </c>
      <c r="P127" s="31">
        <v>0</v>
      </c>
      <c r="Q127" s="31">
        <v>0</v>
      </c>
      <c r="R127" s="32">
        <v>0</v>
      </c>
    </row>
    <row r="128" spans="1:18" x14ac:dyDescent="0.2">
      <c r="A128" s="37"/>
      <c r="B128" s="38"/>
      <c r="C128" s="38"/>
      <c r="D128" s="4">
        <v>144</v>
      </c>
      <c r="E128" s="38" t="s">
        <v>57</v>
      </c>
      <c r="F128" s="31">
        <v>24787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1">
        <v>24787</v>
      </c>
      <c r="N128" s="31">
        <v>0</v>
      </c>
      <c r="O128" s="31">
        <v>0</v>
      </c>
      <c r="P128" s="31">
        <v>0</v>
      </c>
      <c r="Q128" s="31">
        <v>0</v>
      </c>
      <c r="R128" s="32">
        <v>0</v>
      </c>
    </row>
    <row r="129" spans="1:18" x14ac:dyDescent="0.2">
      <c r="A129" s="37"/>
      <c r="B129" s="38"/>
      <c r="C129" s="38"/>
      <c r="D129" s="4">
        <v>149</v>
      </c>
      <c r="E129" s="38" t="s">
        <v>47</v>
      </c>
      <c r="F129" s="31">
        <v>1250</v>
      </c>
      <c r="G129" s="31">
        <v>0</v>
      </c>
      <c r="H129" s="31">
        <v>0</v>
      </c>
      <c r="I129" s="31">
        <v>0</v>
      </c>
      <c r="J129" s="31">
        <v>0</v>
      </c>
      <c r="K129" s="31">
        <v>0</v>
      </c>
      <c r="L129" s="31">
        <v>0</v>
      </c>
      <c r="M129" s="31">
        <v>1250</v>
      </c>
      <c r="N129" s="31">
        <v>0</v>
      </c>
      <c r="O129" s="31">
        <v>0</v>
      </c>
      <c r="P129" s="31">
        <v>0</v>
      </c>
      <c r="Q129" s="31">
        <v>0</v>
      </c>
      <c r="R129" s="32">
        <v>0</v>
      </c>
    </row>
    <row r="130" spans="1:18" x14ac:dyDescent="0.2">
      <c r="A130" s="37"/>
      <c r="B130" s="38"/>
      <c r="C130" s="38"/>
      <c r="D130" s="4">
        <v>151</v>
      </c>
      <c r="E130" s="38" t="s">
        <v>48</v>
      </c>
      <c r="F130" s="31">
        <v>32640</v>
      </c>
      <c r="G130" s="31">
        <v>0</v>
      </c>
      <c r="H130" s="31">
        <v>22921</v>
      </c>
      <c r="I130" s="31">
        <v>0</v>
      </c>
      <c r="J130" s="31">
        <v>0</v>
      </c>
      <c r="K130" s="31">
        <v>2464</v>
      </c>
      <c r="L130" s="31">
        <v>0</v>
      </c>
      <c r="M130" s="31">
        <v>3755</v>
      </c>
      <c r="N130" s="31">
        <v>3500</v>
      </c>
      <c r="O130" s="31">
        <v>0</v>
      </c>
      <c r="P130" s="31">
        <v>0</v>
      </c>
      <c r="Q130" s="31">
        <v>0</v>
      </c>
      <c r="R130" s="32">
        <v>0</v>
      </c>
    </row>
    <row r="131" spans="1:18" x14ac:dyDescent="0.2">
      <c r="A131" s="37"/>
      <c r="B131" s="38"/>
      <c r="C131" s="38"/>
      <c r="D131" s="4">
        <v>152</v>
      </c>
      <c r="E131" s="38" t="s">
        <v>49</v>
      </c>
      <c r="F131" s="31">
        <v>5318</v>
      </c>
      <c r="G131" s="31">
        <v>0</v>
      </c>
      <c r="H131" s="31">
        <v>0</v>
      </c>
      <c r="I131" s="31">
        <v>0</v>
      </c>
      <c r="J131" s="31">
        <v>0</v>
      </c>
      <c r="K131" s="31">
        <v>0</v>
      </c>
      <c r="L131" s="31">
        <v>0</v>
      </c>
      <c r="M131" s="31">
        <v>5318</v>
      </c>
      <c r="N131" s="31">
        <v>0</v>
      </c>
      <c r="O131" s="31">
        <v>0</v>
      </c>
      <c r="P131" s="31">
        <v>0</v>
      </c>
      <c r="Q131" s="31">
        <v>0</v>
      </c>
      <c r="R131" s="32">
        <v>0</v>
      </c>
    </row>
    <row r="132" spans="1:18" x14ac:dyDescent="0.2">
      <c r="A132" s="37"/>
      <c r="B132" s="38"/>
      <c r="C132" s="38"/>
      <c r="D132" s="4">
        <v>159</v>
      </c>
      <c r="E132" s="38" t="s">
        <v>50</v>
      </c>
      <c r="F132" s="31">
        <v>38703</v>
      </c>
      <c r="G132" s="31">
        <v>0</v>
      </c>
      <c r="H132" s="31">
        <v>0</v>
      </c>
      <c r="I132" s="31">
        <v>0</v>
      </c>
      <c r="J132" s="31">
        <v>0</v>
      </c>
      <c r="K132" s="31">
        <v>0</v>
      </c>
      <c r="L132" s="31">
        <v>0</v>
      </c>
      <c r="M132" s="31">
        <v>38703</v>
      </c>
      <c r="N132" s="31">
        <v>0</v>
      </c>
      <c r="O132" s="31">
        <v>0</v>
      </c>
      <c r="P132" s="31">
        <v>0</v>
      </c>
      <c r="Q132" s="31">
        <v>0</v>
      </c>
      <c r="R132" s="32">
        <v>0</v>
      </c>
    </row>
    <row r="133" spans="1:18" x14ac:dyDescent="0.2">
      <c r="A133" s="37"/>
      <c r="B133" s="38"/>
      <c r="C133" s="38"/>
      <c r="D133" s="4">
        <v>322</v>
      </c>
      <c r="E133" s="38" t="s">
        <v>76</v>
      </c>
      <c r="F133" s="31">
        <v>1867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1">
        <v>1867</v>
      </c>
      <c r="N133" s="31">
        <v>0</v>
      </c>
      <c r="O133" s="31">
        <v>0</v>
      </c>
      <c r="P133" s="31">
        <v>0</v>
      </c>
      <c r="Q133" s="31">
        <v>0</v>
      </c>
      <c r="R133" s="32">
        <v>0</v>
      </c>
    </row>
    <row r="134" spans="1:18" x14ac:dyDescent="0.2">
      <c r="A134" s="15"/>
      <c r="B134" s="8" t="s">
        <v>84</v>
      </c>
      <c r="C134" s="8"/>
      <c r="D134" s="8"/>
      <c r="E134" s="8"/>
      <c r="F134" s="44">
        <f t="shared" ref="F134:R134" si="25">SUM(F136:F136)</f>
        <v>192</v>
      </c>
      <c r="G134" s="44">
        <f t="shared" si="25"/>
        <v>0</v>
      </c>
      <c r="H134" s="44">
        <f t="shared" si="25"/>
        <v>0</v>
      </c>
      <c r="I134" s="44">
        <f t="shared" si="25"/>
        <v>192</v>
      </c>
      <c r="J134" s="44">
        <f t="shared" si="25"/>
        <v>0</v>
      </c>
      <c r="K134" s="44">
        <f t="shared" si="25"/>
        <v>0</v>
      </c>
      <c r="L134" s="44">
        <f t="shared" si="25"/>
        <v>0</v>
      </c>
      <c r="M134" s="44">
        <f t="shared" si="25"/>
        <v>0</v>
      </c>
      <c r="N134" s="44">
        <f t="shared" si="25"/>
        <v>0</v>
      </c>
      <c r="O134" s="44">
        <f t="shared" si="25"/>
        <v>0</v>
      </c>
      <c r="P134" s="44">
        <f t="shared" si="25"/>
        <v>0</v>
      </c>
      <c r="Q134" s="44">
        <f t="shared" si="25"/>
        <v>0</v>
      </c>
      <c r="R134" s="45">
        <f t="shared" si="25"/>
        <v>0</v>
      </c>
    </row>
    <row r="135" spans="1:18" x14ac:dyDescent="0.2">
      <c r="A135" s="35"/>
      <c r="B135" s="36"/>
      <c r="C135" s="36" t="s">
        <v>85</v>
      </c>
      <c r="D135" s="36"/>
      <c r="E135" s="36"/>
      <c r="F135" s="42">
        <f t="shared" ref="F135:R135" si="26">SUM(F136:F136)</f>
        <v>192</v>
      </c>
      <c r="G135" s="42">
        <f t="shared" si="26"/>
        <v>0</v>
      </c>
      <c r="H135" s="42">
        <f t="shared" si="26"/>
        <v>0</v>
      </c>
      <c r="I135" s="42">
        <f t="shared" si="26"/>
        <v>192</v>
      </c>
      <c r="J135" s="42">
        <f t="shared" si="26"/>
        <v>0</v>
      </c>
      <c r="K135" s="42">
        <f t="shared" si="26"/>
        <v>0</v>
      </c>
      <c r="L135" s="42">
        <f t="shared" si="26"/>
        <v>0</v>
      </c>
      <c r="M135" s="42">
        <f t="shared" si="26"/>
        <v>0</v>
      </c>
      <c r="N135" s="42">
        <f t="shared" si="26"/>
        <v>0</v>
      </c>
      <c r="O135" s="42">
        <f t="shared" si="26"/>
        <v>0</v>
      </c>
      <c r="P135" s="42">
        <f t="shared" si="26"/>
        <v>0</v>
      </c>
      <c r="Q135" s="42">
        <f t="shared" si="26"/>
        <v>0</v>
      </c>
      <c r="R135" s="43">
        <f t="shared" si="26"/>
        <v>0</v>
      </c>
    </row>
    <row r="136" spans="1:18" x14ac:dyDescent="0.2">
      <c r="A136" s="37"/>
      <c r="B136" s="38"/>
      <c r="C136" s="38"/>
      <c r="D136" s="4">
        <v>322</v>
      </c>
      <c r="E136" s="38" t="s">
        <v>76</v>
      </c>
      <c r="F136" s="31">
        <v>192</v>
      </c>
      <c r="G136" s="31">
        <v>0</v>
      </c>
      <c r="H136" s="31">
        <v>0</v>
      </c>
      <c r="I136" s="31">
        <v>192</v>
      </c>
      <c r="J136" s="31">
        <v>0</v>
      </c>
      <c r="K136" s="31">
        <v>0</v>
      </c>
      <c r="L136" s="31">
        <v>0</v>
      </c>
      <c r="M136" s="31">
        <v>0</v>
      </c>
      <c r="N136" s="31">
        <v>0</v>
      </c>
      <c r="O136" s="31">
        <v>0</v>
      </c>
      <c r="P136" s="31">
        <v>0</v>
      </c>
      <c r="Q136" s="31">
        <v>0</v>
      </c>
      <c r="R136" s="32">
        <v>0</v>
      </c>
    </row>
    <row r="137" spans="1:18" x14ac:dyDescent="0.2">
      <c r="A137" s="15"/>
      <c r="B137" s="8" t="s">
        <v>86</v>
      </c>
      <c r="C137" s="8"/>
      <c r="D137" s="8"/>
      <c r="E137" s="8"/>
      <c r="F137" s="44">
        <f t="shared" ref="F137:R137" si="27">SUM(F139:F139)+SUM(F141:F141)</f>
        <v>14725</v>
      </c>
      <c r="G137" s="44">
        <f t="shared" si="27"/>
        <v>0</v>
      </c>
      <c r="H137" s="44">
        <f t="shared" si="27"/>
        <v>2450</v>
      </c>
      <c r="I137" s="44">
        <f t="shared" si="27"/>
        <v>1225</v>
      </c>
      <c r="J137" s="44">
        <f t="shared" si="27"/>
        <v>1225</v>
      </c>
      <c r="K137" s="44">
        <f t="shared" si="27"/>
        <v>1225</v>
      </c>
      <c r="L137" s="44">
        <f t="shared" si="27"/>
        <v>1236</v>
      </c>
      <c r="M137" s="44">
        <f t="shared" si="27"/>
        <v>1225</v>
      </c>
      <c r="N137" s="44">
        <f t="shared" si="27"/>
        <v>1225</v>
      </c>
      <c r="O137" s="44">
        <f t="shared" si="27"/>
        <v>1225</v>
      </c>
      <c r="P137" s="44">
        <f t="shared" si="27"/>
        <v>1225</v>
      </c>
      <c r="Q137" s="44">
        <f t="shared" si="27"/>
        <v>1225</v>
      </c>
      <c r="R137" s="45">
        <f t="shared" si="27"/>
        <v>1239</v>
      </c>
    </row>
    <row r="138" spans="1:18" x14ac:dyDescent="0.2">
      <c r="A138" s="35"/>
      <c r="B138" s="36"/>
      <c r="C138" s="36" t="s">
        <v>87</v>
      </c>
      <c r="D138" s="36"/>
      <c r="E138" s="36"/>
      <c r="F138" s="42">
        <f t="shared" ref="F138:R138" si="28">SUM(F139:F139)</f>
        <v>1236</v>
      </c>
      <c r="G138" s="42">
        <f t="shared" si="28"/>
        <v>0</v>
      </c>
      <c r="H138" s="42">
        <f t="shared" si="28"/>
        <v>0</v>
      </c>
      <c r="I138" s="42">
        <f t="shared" si="28"/>
        <v>0</v>
      </c>
      <c r="J138" s="42">
        <f t="shared" si="28"/>
        <v>0</v>
      </c>
      <c r="K138" s="42">
        <f t="shared" si="28"/>
        <v>0</v>
      </c>
      <c r="L138" s="42">
        <f t="shared" si="28"/>
        <v>1236</v>
      </c>
      <c r="M138" s="42">
        <f t="shared" si="28"/>
        <v>0</v>
      </c>
      <c r="N138" s="42">
        <f t="shared" si="28"/>
        <v>0</v>
      </c>
      <c r="O138" s="42">
        <f t="shared" si="28"/>
        <v>0</v>
      </c>
      <c r="P138" s="42">
        <f t="shared" si="28"/>
        <v>0</v>
      </c>
      <c r="Q138" s="42">
        <f t="shared" si="28"/>
        <v>0</v>
      </c>
      <c r="R138" s="43">
        <f t="shared" si="28"/>
        <v>0</v>
      </c>
    </row>
    <row r="139" spans="1:18" x14ac:dyDescent="0.2">
      <c r="A139" s="37"/>
      <c r="B139" s="38"/>
      <c r="C139" s="38"/>
      <c r="D139" s="4">
        <v>322</v>
      </c>
      <c r="E139" s="38" t="s">
        <v>76</v>
      </c>
      <c r="F139" s="31">
        <v>1236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1236</v>
      </c>
      <c r="M139" s="31">
        <v>0</v>
      </c>
      <c r="N139" s="31">
        <v>0</v>
      </c>
      <c r="O139" s="31">
        <v>0</v>
      </c>
      <c r="P139" s="31">
        <v>0</v>
      </c>
      <c r="Q139" s="31">
        <v>0</v>
      </c>
      <c r="R139" s="32">
        <v>0</v>
      </c>
    </row>
    <row r="140" spans="1:18" x14ac:dyDescent="0.2">
      <c r="A140" s="35"/>
      <c r="B140" s="36"/>
      <c r="C140" s="36" t="s">
        <v>88</v>
      </c>
      <c r="D140" s="36"/>
      <c r="E140" s="36"/>
      <c r="F140" s="42">
        <f t="shared" ref="F140:R140" si="29">SUM(F141:F141)</f>
        <v>13489</v>
      </c>
      <c r="G140" s="42">
        <f t="shared" si="29"/>
        <v>0</v>
      </c>
      <c r="H140" s="42">
        <f t="shared" si="29"/>
        <v>2450</v>
      </c>
      <c r="I140" s="42">
        <f t="shared" si="29"/>
        <v>1225</v>
      </c>
      <c r="J140" s="42">
        <f t="shared" si="29"/>
        <v>1225</v>
      </c>
      <c r="K140" s="42">
        <f t="shared" si="29"/>
        <v>1225</v>
      </c>
      <c r="L140" s="42">
        <f t="shared" si="29"/>
        <v>0</v>
      </c>
      <c r="M140" s="42">
        <f t="shared" si="29"/>
        <v>1225</v>
      </c>
      <c r="N140" s="42">
        <f t="shared" si="29"/>
        <v>1225</v>
      </c>
      <c r="O140" s="42">
        <f t="shared" si="29"/>
        <v>1225</v>
      </c>
      <c r="P140" s="42">
        <f t="shared" si="29"/>
        <v>1225</v>
      </c>
      <c r="Q140" s="42">
        <f t="shared" si="29"/>
        <v>1225</v>
      </c>
      <c r="R140" s="43">
        <f t="shared" si="29"/>
        <v>1239</v>
      </c>
    </row>
    <row r="141" spans="1:18" x14ac:dyDescent="0.2">
      <c r="A141" s="37"/>
      <c r="B141" s="38"/>
      <c r="C141" s="38"/>
      <c r="D141" s="4">
        <v>322</v>
      </c>
      <c r="E141" s="38" t="s">
        <v>76</v>
      </c>
      <c r="F141" s="31">
        <v>13489</v>
      </c>
      <c r="G141" s="31">
        <v>0</v>
      </c>
      <c r="H141" s="31">
        <v>2450</v>
      </c>
      <c r="I141" s="31">
        <v>1225</v>
      </c>
      <c r="J141" s="31">
        <v>1225</v>
      </c>
      <c r="K141" s="31">
        <v>1225</v>
      </c>
      <c r="L141" s="31">
        <v>0</v>
      </c>
      <c r="M141" s="31">
        <v>1225</v>
      </c>
      <c r="N141" s="31">
        <v>1225</v>
      </c>
      <c r="O141" s="31">
        <v>1225</v>
      </c>
      <c r="P141" s="31">
        <v>1225</v>
      </c>
      <c r="Q141" s="31">
        <v>1225</v>
      </c>
      <c r="R141" s="32">
        <v>1239</v>
      </c>
    </row>
    <row r="142" spans="1:18" x14ac:dyDescent="0.2">
      <c r="A142" s="15"/>
      <c r="B142" s="8" t="s">
        <v>89</v>
      </c>
      <c r="C142" s="8"/>
      <c r="D142" s="8"/>
      <c r="E142" s="8"/>
      <c r="F142" s="44">
        <f t="shared" ref="F142:R142" si="30">SUM(F144:F144)</f>
        <v>4743</v>
      </c>
      <c r="G142" s="44">
        <f t="shared" si="30"/>
        <v>395</v>
      </c>
      <c r="H142" s="44">
        <f t="shared" si="30"/>
        <v>395</v>
      </c>
      <c r="I142" s="44">
        <f t="shared" si="30"/>
        <v>395</v>
      </c>
      <c r="J142" s="44">
        <f t="shared" si="30"/>
        <v>395</v>
      </c>
      <c r="K142" s="44">
        <f t="shared" si="30"/>
        <v>395</v>
      </c>
      <c r="L142" s="44">
        <f t="shared" si="30"/>
        <v>395</v>
      </c>
      <c r="M142" s="44">
        <f t="shared" si="30"/>
        <v>395</v>
      </c>
      <c r="N142" s="44">
        <f t="shared" si="30"/>
        <v>395</v>
      </c>
      <c r="O142" s="44">
        <f t="shared" si="30"/>
        <v>395</v>
      </c>
      <c r="P142" s="44">
        <f t="shared" si="30"/>
        <v>395</v>
      </c>
      <c r="Q142" s="44">
        <f t="shared" si="30"/>
        <v>395</v>
      </c>
      <c r="R142" s="45">
        <f t="shared" si="30"/>
        <v>398</v>
      </c>
    </row>
    <row r="143" spans="1:18" x14ac:dyDescent="0.2">
      <c r="A143" s="35"/>
      <c r="B143" s="36"/>
      <c r="C143" s="36" t="s">
        <v>90</v>
      </c>
      <c r="D143" s="36"/>
      <c r="E143" s="36"/>
      <c r="F143" s="42">
        <f t="shared" ref="F143:R143" si="31">SUM(F144:F144)</f>
        <v>4743</v>
      </c>
      <c r="G143" s="42">
        <f t="shared" si="31"/>
        <v>395</v>
      </c>
      <c r="H143" s="42">
        <f t="shared" si="31"/>
        <v>395</v>
      </c>
      <c r="I143" s="42">
        <f t="shared" si="31"/>
        <v>395</v>
      </c>
      <c r="J143" s="42">
        <f t="shared" si="31"/>
        <v>395</v>
      </c>
      <c r="K143" s="42">
        <f t="shared" si="31"/>
        <v>395</v>
      </c>
      <c r="L143" s="42">
        <f t="shared" si="31"/>
        <v>395</v>
      </c>
      <c r="M143" s="42">
        <f t="shared" si="31"/>
        <v>395</v>
      </c>
      <c r="N143" s="42">
        <f t="shared" si="31"/>
        <v>395</v>
      </c>
      <c r="O143" s="42">
        <f t="shared" si="31"/>
        <v>395</v>
      </c>
      <c r="P143" s="42">
        <f t="shared" si="31"/>
        <v>395</v>
      </c>
      <c r="Q143" s="42">
        <f t="shared" si="31"/>
        <v>395</v>
      </c>
      <c r="R143" s="43">
        <f t="shared" si="31"/>
        <v>398</v>
      </c>
    </row>
    <row r="144" spans="1:18" x14ac:dyDescent="0.2">
      <c r="A144" s="37"/>
      <c r="B144" s="38"/>
      <c r="C144" s="38"/>
      <c r="D144" s="4">
        <v>322</v>
      </c>
      <c r="E144" s="38" t="s">
        <v>76</v>
      </c>
      <c r="F144" s="31">
        <v>4743</v>
      </c>
      <c r="G144" s="31">
        <v>395</v>
      </c>
      <c r="H144" s="31">
        <v>395</v>
      </c>
      <c r="I144" s="31">
        <v>395</v>
      </c>
      <c r="J144" s="31">
        <v>395</v>
      </c>
      <c r="K144" s="31">
        <v>395</v>
      </c>
      <c r="L144" s="31">
        <v>395</v>
      </c>
      <c r="M144" s="31">
        <v>395</v>
      </c>
      <c r="N144" s="31">
        <v>395</v>
      </c>
      <c r="O144" s="31">
        <v>395</v>
      </c>
      <c r="P144" s="31">
        <v>395</v>
      </c>
      <c r="Q144" s="31">
        <v>395</v>
      </c>
      <c r="R144" s="32">
        <v>398</v>
      </c>
    </row>
    <row r="145" spans="1:18" x14ac:dyDescent="0.2">
      <c r="A145" s="15"/>
      <c r="B145" s="8" t="s">
        <v>91</v>
      </c>
      <c r="C145" s="8"/>
      <c r="D145" s="8"/>
      <c r="E145" s="8"/>
      <c r="F145" s="44">
        <f t="shared" ref="F145:R145" si="32">SUM(F147:F147)</f>
        <v>221088</v>
      </c>
      <c r="G145" s="44">
        <f t="shared" si="32"/>
        <v>0</v>
      </c>
      <c r="H145" s="44">
        <f t="shared" si="32"/>
        <v>30100</v>
      </c>
      <c r="I145" s="44">
        <f t="shared" si="32"/>
        <v>15052</v>
      </c>
      <c r="J145" s="44">
        <f t="shared" si="32"/>
        <v>15052</v>
      </c>
      <c r="K145" s="44">
        <f t="shared" si="32"/>
        <v>15052</v>
      </c>
      <c r="L145" s="44">
        <f t="shared" si="32"/>
        <v>15052</v>
      </c>
      <c r="M145" s="44">
        <f t="shared" si="32"/>
        <v>15052</v>
      </c>
      <c r="N145" s="44">
        <f t="shared" si="32"/>
        <v>15052</v>
      </c>
      <c r="O145" s="44">
        <f t="shared" si="32"/>
        <v>25171</v>
      </c>
      <c r="P145" s="44">
        <f t="shared" si="32"/>
        <v>25171</v>
      </c>
      <c r="Q145" s="44">
        <f t="shared" si="32"/>
        <v>25171</v>
      </c>
      <c r="R145" s="45">
        <f t="shared" si="32"/>
        <v>25163</v>
      </c>
    </row>
    <row r="146" spans="1:18" x14ac:dyDescent="0.2">
      <c r="A146" s="35"/>
      <c r="B146" s="36"/>
      <c r="C146" s="36" t="s">
        <v>92</v>
      </c>
      <c r="D146" s="36"/>
      <c r="E146" s="36"/>
      <c r="F146" s="42">
        <f t="shared" ref="F146:R146" si="33">SUM(F147:F147)</f>
        <v>221088</v>
      </c>
      <c r="G146" s="42">
        <f t="shared" si="33"/>
        <v>0</v>
      </c>
      <c r="H146" s="42">
        <f t="shared" si="33"/>
        <v>30100</v>
      </c>
      <c r="I146" s="42">
        <f t="shared" si="33"/>
        <v>15052</v>
      </c>
      <c r="J146" s="42">
        <f t="shared" si="33"/>
        <v>15052</v>
      </c>
      <c r="K146" s="42">
        <f t="shared" si="33"/>
        <v>15052</v>
      </c>
      <c r="L146" s="42">
        <f t="shared" si="33"/>
        <v>15052</v>
      </c>
      <c r="M146" s="42">
        <f t="shared" si="33"/>
        <v>15052</v>
      </c>
      <c r="N146" s="42">
        <f t="shared" si="33"/>
        <v>15052</v>
      </c>
      <c r="O146" s="42">
        <f t="shared" si="33"/>
        <v>25171</v>
      </c>
      <c r="P146" s="42">
        <f t="shared" si="33"/>
        <v>25171</v>
      </c>
      <c r="Q146" s="42">
        <f t="shared" si="33"/>
        <v>25171</v>
      </c>
      <c r="R146" s="43">
        <f t="shared" si="33"/>
        <v>25163</v>
      </c>
    </row>
    <row r="147" spans="1:18" x14ac:dyDescent="0.2">
      <c r="A147" s="37"/>
      <c r="B147" s="38"/>
      <c r="C147" s="38"/>
      <c r="D147" s="4">
        <v>813</v>
      </c>
      <c r="E147" s="38" t="s">
        <v>93</v>
      </c>
      <c r="F147" s="31">
        <v>221088</v>
      </c>
      <c r="G147" s="31">
        <v>0</v>
      </c>
      <c r="H147" s="31">
        <v>30100</v>
      </c>
      <c r="I147" s="31">
        <v>15052</v>
      </c>
      <c r="J147" s="31">
        <v>15052</v>
      </c>
      <c r="K147" s="31">
        <v>15052</v>
      </c>
      <c r="L147" s="31">
        <v>15052</v>
      </c>
      <c r="M147" s="31">
        <v>15052</v>
      </c>
      <c r="N147" s="31">
        <v>15052</v>
      </c>
      <c r="O147" s="31">
        <v>25171</v>
      </c>
      <c r="P147" s="31">
        <v>25171</v>
      </c>
      <c r="Q147" s="31">
        <v>25171</v>
      </c>
      <c r="R147" s="32">
        <v>25163</v>
      </c>
    </row>
    <row r="148" spans="1:18" x14ac:dyDescent="0.2">
      <c r="A148" s="15"/>
      <c r="B148" s="8" t="s">
        <v>94</v>
      </c>
      <c r="C148" s="8"/>
      <c r="D148" s="8"/>
      <c r="E148" s="8"/>
      <c r="F148" s="44">
        <f t="shared" ref="F148:R148" si="34">SUM(F150:F150)+SUM(F152:F152)</f>
        <v>34094</v>
      </c>
      <c r="G148" s="44">
        <f t="shared" si="34"/>
        <v>0</v>
      </c>
      <c r="H148" s="44">
        <f t="shared" si="34"/>
        <v>7088</v>
      </c>
      <c r="I148" s="44">
        <f t="shared" si="34"/>
        <v>2770</v>
      </c>
      <c r="J148" s="44">
        <f t="shared" si="34"/>
        <v>723</v>
      </c>
      <c r="K148" s="44">
        <f t="shared" si="34"/>
        <v>2770</v>
      </c>
      <c r="L148" s="44">
        <f t="shared" si="34"/>
        <v>2770</v>
      </c>
      <c r="M148" s="44">
        <f t="shared" si="34"/>
        <v>2770</v>
      </c>
      <c r="N148" s="44">
        <f t="shared" si="34"/>
        <v>2770</v>
      </c>
      <c r="O148" s="44">
        <f t="shared" si="34"/>
        <v>3108</v>
      </c>
      <c r="P148" s="44">
        <f t="shared" si="34"/>
        <v>3108</v>
      </c>
      <c r="Q148" s="44">
        <f t="shared" si="34"/>
        <v>3108</v>
      </c>
      <c r="R148" s="45">
        <f t="shared" si="34"/>
        <v>3109</v>
      </c>
    </row>
    <row r="149" spans="1:18" x14ac:dyDescent="0.2">
      <c r="A149" s="35"/>
      <c r="B149" s="36"/>
      <c r="C149" s="36" t="s">
        <v>95</v>
      </c>
      <c r="D149" s="36"/>
      <c r="E149" s="36"/>
      <c r="F149" s="42">
        <f t="shared" ref="F149:R149" si="35">SUM(F150:F150)</f>
        <v>0</v>
      </c>
      <c r="G149" s="42">
        <f t="shared" si="35"/>
        <v>0</v>
      </c>
      <c r="H149" s="42">
        <f t="shared" si="35"/>
        <v>0</v>
      </c>
      <c r="I149" s="42">
        <f t="shared" si="35"/>
        <v>0</v>
      </c>
      <c r="J149" s="42">
        <f t="shared" si="35"/>
        <v>0</v>
      </c>
      <c r="K149" s="42">
        <f t="shared" si="35"/>
        <v>0</v>
      </c>
      <c r="L149" s="42">
        <f t="shared" si="35"/>
        <v>0</v>
      </c>
      <c r="M149" s="42">
        <f t="shared" si="35"/>
        <v>0</v>
      </c>
      <c r="N149" s="42">
        <f t="shared" si="35"/>
        <v>0</v>
      </c>
      <c r="O149" s="42">
        <f t="shared" si="35"/>
        <v>0</v>
      </c>
      <c r="P149" s="42">
        <f t="shared" si="35"/>
        <v>0</v>
      </c>
      <c r="Q149" s="42">
        <f t="shared" si="35"/>
        <v>0</v>
      </c>
      <c r="R149" s="43">
        <f t="shared" si="35"/>
        <v>0</v>
      </c>
    </row>
    <row r="150" spans="1:18" x14ac:dyDescent="0.2">
      <c r="A150" s="37"/>
      <c r="B150" s="38"/>
      <c r="C150" s="38"/>
      <c r="D150" s="4">
        <v>159</v>
      </c>
      <c r="E150" s="38" t="s">
        <v>50</v>
      </c>
      <c r="F150" s="31">
        <v>0</v>
      </c>
      <c r="G150" s="31">
        <v>0</v>
      </c>
      <c r="H150" s="31">
        <v>0</v>
      </c>
      <c r="I150" s="31">
        <v>0</v>
      </c>
      <c r="J150" s="31">
        <v>0</v>
      </c>
      <c r="K150" s="31">
        <v>0</v>
      </c>
      <c r="L150" s="31">
        <v>0</v>
      </c>
      <c r="M150" s="31">
        <v>0</v>
      </c>
      <c r="N150" s="31">
        <v>0</v>
      </c>
      <c r="O150" s="31">
        <v>0</v>
      </c>
      <c r="P150" s="31">
        <v>0</v>
      </c>
      <c r="Q150" s="31">
        <v>0</v>
      </c>
      <c r="R150" s="32">
        <v>0</v>
      </c>
    </row>
    <row r="151" spans="1:18" x14ac:dyDescent="0.2">
      <c r="A151" s="35"/>
      <c r="B151" s="36"/>
      <c r="C151" s="36" t="s">
        <v>96</v>
      </c>
      <c r="D151" s="36"/>
      <c r="E151" s="36"/>
      <c r="F151" s="42">
        <f t="shared" ref="F151:R151" si="36">SUM(F152:F152)</f>
        <v>34094</v>
      </c>
      <c r="G151" s="42">
        <f t="shared" si="36"/>
        <v>0</v>
      </c>
      <c r="H151" s="42">
        <f t="shared" si="36"/>
        <v>7088</v>
      </c>
      <c r="I151" s="42">
        <f t="shared" si="36"/>
        <v>2770</v>
      </c>
      <c r="J151" s="42">
        <f t="shared" si="36"/>
        <v>723</v>
      </c>
      <c r="K151" s="42">
        <f t="shared" si="36"/>
        <v>2770</v>
      </c>
      <c r="L151" s="42">
        <f t="shared" si="36"/>
        <v>2770</v>
      </c>
      <c r="M151" s="42">
        <f t="shared" si="36"/>
        <v>2770</v>
      </c>
      <c r="N151" s="42">
        <f t="shared" si="36"/>
        <v>2770</v>
      </c>
      <c r="O151" s="42">
        <f t="shared" si="36"/>
        <v>3108</v>
      </c>
      <c r="P151" s="42">
        <f t="shared" si="36"/>
        <v>3108</v>
      </c>
      <c r="Q151" s="42">
        <f t="shared" si="36"/>
        <v>3108</v>
      </c>
      <c r="R151" s="43">
        <f t="shared" si="36"/>
        <v>3109</v>
      </c>
    </row>
    <row r="152" spans="1:18" x14ac:dyDescent="0.2">
      <c r="A152" s="37"/>
      <c r="B152" s="38"/>
      <c r="C152" s="38"/>
      <c r="D152" s="4">
        <v>159</v>
      </c>
      <c r="E152" s="38" t="s">
        <v>50</v>
      </c>
      <c r="F152" s="31">
        <v>34094</v>
      </c>
      <c r="G152" s="31">
        <v>0</v>
      </c>
      <c r="H152" s="31">
        <v>7088</v>
      </c>
      <c r="I152" s="31">
        <v>2770</v>
      </c>
      <c r="J152" s="31">
        <v>723</v>
      </c>
      <c r="K152" s="31">
        <v>2770</v>
      </c>
      <c r="L152" s="31">
        <v>2770</v>
      </c>
      <c r="M152" s="31">
        <v>2770</v>
      </c>
      <c r="N152" s="31">
        <v>2770</v>
      </c>
      <c r="O152" s="31">
        <v>3108</v>
      </c>
      <c r="P152" s="31">
        <v>3108</v>
      </c>
      <c r="Q152" s="31">
        <v>3108</v>
      </c>
      <c r="R152" s="32">
        <v>3109</v>
      </c>
    </row>
    <row r="153" spans="1:18" x14ac:dyDescent="0.2">
      <c r="A153" s="9" t="s">
        <v>17</v>
      </c>
      <c r="B153" s="10"/>
      <c r="C153" s="10"/>
      <c r="D153" s="10"/>
      <c r="E153" s="10"/>
      <c r="F153" s="39">
        <f t="shared" ref="F153:R153" si="37">SUM(F18:F29)+SUM(F32:F32)+SUM(F35:F46)+SUM(F48:F53)+SUM(F56:F60)+SUM(F62:F71)+SUM(F73:F77)+SUM(F80:F81)+SUM(F84:F84)+SUM(F86:F86)+SUM(F89:F89)+SUM(F91:F91)+SUM(F93:F94)+SUM(F97:F101)+SUM(F103:F119)+SUM(F121:F133)+SUM(F136:F136)+SUM(F139:F139)+SUM(F141:F141)+SUM(F144:F144)+SUM(F147:F147)+SUM(F150:F150)+SUM(F152:F152)</f>
        <v>9772240</v>
      </c>
      <c r="G153" s="39">
        <f t="shared" si="37"/>
        <v>314390</v>
      </c>
      <c r="H153" s="39">
        <f t="shared" si="37"/>
        <v>1060468</v>
      </c>
      <c r="I153" s="39">
        <f t="shared" si="37"/>
        <v>719102</v>
      </c>
      <c r="J153" s="39">
        <f t="shared" si="37"/>
        <v>709592</v>
      </c>
      <c r="K153" s="39">
        <f t="shared" si="37"/>
        <v>1021727</v>
      </c>
      <c r="L153" s="39">
        <f t="shared" si="37"/>
        <v>1640507</v>
      </c>
      <c r="M153" s="39">
        <f t="shared" si="37"/>
        <v>483760</v>
      </c>
      <c r="N153" s="39">
        <f t="shared" si="37"/>
        <v>780714</v>
      </c>
      <c r="O153" s="39">
        <f t="shared" si="37"/>
        <v>791525</v>
      </c>
      <c r="P153" s="39">
        <f t="shared" si="37"/>
        <v>755104</v>
      </c>
      <c r="Q153" s="39">
        <f t="shared" si="37"/>
        <v>718274</v>
      </c>
      <c r="R153" s="40">
        <f t="shared" si="37"/>
        <v>777077</v>
      </c>
    </row>
    <row r="154" spans="1:18" x14ac:dyDescent="0.2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</row>
    <row r="155" spans="1:18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</row>
    <row r="156" spans="1:18" x14ac:dyDescent="0.2">
      <c r="A156" s="46" t="s">
        <v>16</v>
      </c>
      <c r="B156" s="46"/>
      <c r="C156" s="46"/>
      <c r="D156" s="46"/>
      <c r="E156" s="7"/>
      <c r="G156" s="28" t="s">
        <v>97</v>
      </c>
      <c r="H156" s="27"/>
      <c r="I156" s="27"/>
      <c r="L156" s="1"/>
      <c r="M156" s="1"/>
      <c r="N156" s="1"/>
      <c r="O156" s="1"/>
      <c r="P156" s="1"/>
      <c r="Q156" s="1"/>
      <c r="R156" s="1"/>
    </row>
    <row r="157" spans="1:18" x14ac:dyDescent="0.2">
      <c r="A157" s="2"/>
      <c r="B157" s="11"/>
      <c r="C157" s="11"/>
      <c r="D157" s="11"/>
      <c r="E157" s="6" t="s">
        <v>12</v>
      </c>
      <c r="G157" s="47" t="s">
        <v>24</v>
      </c>
      <c r="H157" s="47"/>
      <c r="I157" s="47"/>
      <c r="L157" s="1"/>
      <c r="M157" s="1"/>
      <c r="N157" s="1"/>
      <c r="O157" s="1"/>
      <c r="P157" s="1"/>
      <c r="Q157" s="1"/>
      <c r="R157" s="1"/>
    </row>
    <row r="158" spans="1:18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</row>
    <row r="159" spans="1:18" x14ac:dyDescent="0.2">
      <c r="A159" s="46" t="s">
        <v>25</v>
      </c>
      <c r="B159" s="46"/>
      <c r="C159" s="46"/>
      <c r="D159" s="46"/>
      <c r="E159" s="7"/>
      <c r="G159" s="28"/>
      <c r="H159" s="27"/>
      <c r="I159" s="27"/>
      <c r="L159" s="1"/>
      <c r="M159" s="1"/>
      <c r="N159" s="1"/>
      <c r="O159" s="1"/>
      <c r="P159" s="1"/>
      <c r="Q159" s="1"/>
      <c r="R159" s="1"/>
    </row>
    <row r="160" spans="1:18" x14ac:dyDescent="0.2">
      <c r="A160" s="2"/>
      <c r="B160" s="11"/>
      <c r="C160" s="11"/>
      <c r="D160" s="11"/>
      <c r="E160" s="6" t="s">
        <v>12</v>
      </c>
      <c r="G160" s="47" t="s">
        <v>24</v>
      </c>
      <c r="H160" s="47"/>
      <c r="I160" s="47"/>
      <c r="L160" s="1"/>
      <c r="M160" s="1"/>
      <c r="N160" s="1"/>
      <c r="O160" s="1"/>
      <c r="P160" s="1"/>
      <c r="Q160" s="1"/>
      <c r="R160" s="1"/>
    </row>
  </sheetData>
  <mergeCells count="7">
    <mergeCell ref="A156:D156"/>
    <mergeCell ref="G157:I157"/>
    <mergeCell ref="A159:D159"/>
    <mergeCell ref="G160:I160"/>
    <mergeCell ref="A2:R2"/>
    <mergeCell ref="F11:F14"/>
    <mergeCell ref="G11:R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70" orientation="landscape" r:id="rId1"/>
  <headerFooter>
    <oddFooter>&amp;R&amp;5Документ сформирован информационной системой «Фаворит» ©. Нур-Султан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B224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1639KST</dc:creator>
  <cp:lastModifiedBy>Пользователь</cp:lastModifiedBy>
  <cp:lastPrinted>2018-05-12T02:38:06Z</cp:lastPrinted>
  <dcterms:created xsi:type="dcterms:W3CDTF">2018-05-09T16:27:02Z</dcterms:created>
  <dcterms:modified xsi:type="dcterms:W3CDTF">2021-04-05T04:42:53Z</dcterms:modified>
</cp:coreProperties>
</file>